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730" windowHeight="11760"/>
  </bookViews>
  <sheets>
    <sheet name="კორონა " sheetId="8" r:id="rId1"/>
    <sheet name="ჩუქება" sheetId="9" r:id="rId2"/>
  </sheets>
  <definedNames>
    <definedName name="_xlnm._FilterDatabase" localSheetId="0" hidden="1">'კორონა '!$A$2:$P$251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9" i="9" l="1"/>
  <c r="J58" i="9"/>
  <c r="J57" i="9"/>
  <c r="J56" i="9"/>
  <c r="J55" i="9"/>
  <c r="J54" i="9"/>
  <c r="J53" i="9"/>
  <c r="J52" i="9"/>
  <c r="J51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5" i="9"/>
  <c r="A5" i="9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J4" i="9"/>
  <c r="J3" i="9"/>
  <c r="K136" i="8" l="1"/>
  <c r="K135" i="8" l="1"/>
  <c r="K134" i="8" l="1"/>
  <c r="K212" i="8" l="1"/>
  <c r="J1" i="8" l="1"/>
  <c r="I1" i="8"/>
  <c r="K200" i="8" l="1"/>
  <c r="K199" i="8"/>
  <c r="K251" i="8" l="1"/>
  <c r="K250" i="8"/>
  <c r="K249" i="8"/>
  <c r="K248" i="8"/>
  <c r="K247" i="8"/>
  <c r="K246" i="8"/>
  <c r="K245" i="8"/>
  <c r="K244" i="8"/>
  <c r="K243" i="8"/>
  <c r="K242" i="8"/>
  <c r="K241" i="8"/>
  <c r="K240" i="8"/>
  <c r="K239" i="8"/>
  <c r="K238" i="8"/>
  <c r="K237" i="8"/>
  <c r="K236" i="8"/>
  <c r="K235" i="8"/>
  <c r="K234" i="8"/>
  <c r="K233" i="8"/>
  <c r="K232" i="8"/>
  <c r="K231" i="8"/>
  <c r="K230" i="8"/>
  <c r="K229" i="8"/>
  <c r="K228" i="8"/>
  <c r="K227" i="8"/>
  <c r="K226" i="8"/>
  <c r="K225" i="8"/>
  <c r="K224" i="8"/>
  <c r="K223" i="8"/>
  <c r="K222" i="8"/>
  <c r="K221" i="8"/>
  <c r="K220" i="8"/>
  <c r="K219" i="8"/>
  <c r="K218" i="8"/>
  <c r="K217" i="8"/>
  <c r="K216" i="8"/>
  <c r="K215" i="8"/>
  <c r="K214" i="8"/>
  <c r="K213" i="8"/>
  <c r="K211" i="8"/>
  <c r="K210" i="8"/>
  <c r="K209" i="8"/>
  <c r="K208" i="8"/>
  <c r="K207" i="8"/>
  <c r="K206" i="8"/>
  <c r="K205" i="8"/>
  <c r="K204" i="8"/>
  <c r="K203" i="8"/>
  <c r="K202" i="8"/>
  <c r="K201" i="8"/>
  <c r="K198" i="8"/>
  <c r="K197" i="8"/>
  <c r="K196" i="8"/>
  <c r="K195" i="8"/>
  <c r="K194" i="8"/>
  <c r="K193" i="8"/>
  <c r="K192" i="8"/>
  <c r="K191" i="8"/>
  <c r="K190" i="8"/>
  <c r="K189" i="8"/>
  <c r="K188" i="8"/>
  <c r="K187" i="8"/>
  <c r="K186" i="8"/>
  <c r="K185" i="8"/>
  <c r="K184" i="8"/>
  <c r="K183" i="8"/>
  <c r="K182" i="8"/>
  <c r="K181" i="8"/>
  <c r="K180" i="8"/>
  <c r="K179" i="8"/>
  <c r="K178" i="8"/>
  <c r="K177" i="8"/>
  <c r="K176" i="8"/>
  <c r="K175" i="8"/>
  <c r="K174" i="8"/>
  <c r="K173" i="8"/>
  <c r="K172" i="8"/>
  <c r="K171" i="8"/>
  <c r="K170" i="8"/>
  <c r="K169" i="8"/>
  <c r="K168" i="8"/>
  <c r="K167" i="8"/>
  <c r="K166" i="8"/>
  <c r="K165" i="8"/>
  <c r="K164" i="8"/>
  <c r="K163" i="8"/>
  <c r="K162" i="8"/>
  <c r="K161" i="8"/>
  <c r="K160" i="8"/>
  <c r="K159" i="8"/>
  <c r="K158" i="8"/>
  <c r="K157" i="8"/>
  <c r="K156" i="8"/>
  <c r="K155" i="8"/>
  <c r="K154" i="8"/>
  <c r="K153" i="8"/>
  <c r="K152" i="8"/>
  <c r="K151" i="8"/>
  <c r="K150" i="8"/>
  <c r="K149" i="8"/>
  <c r="K148" i="8"/>
  <c r="K147" i="8"/>
  <c r="K146" i="8"/>
  <c r="K145" i="8"/>
  <c r="K144" i="8"/>
  <c r="K143" i="8"/>
  <c r="K142" i="8"/>
  <c r="K141" i="8"/>
  <c r="K140" i="8"/>
  <c r="K139" i="8"/>
  <c r="K138" i="8"/>
  <c r="K137" i="8"/>
  <c r="K133" i="8"/>
  <c r="K132" i="8"/>
  <c r="K131" i="8"/>
  <c r="K130" i="8"/>
  <c r="K129" i="8"/>
  <c r="K128" i="8"/>
  <c r="K127" i="8"/>
  <c r="K126" i="8"/>
  <c r="K125" i="8"/>
  <c r="K124" i="8"/>
  <c r="K123" i="8"/>
  <c r="K122" i="8"/>
  <c r="K121" i="8"/>
  <c r="K120" i="8"/>
  <c r="K119" i="8"/>
  <c r="K118" i="8"/>
  <c r="K117" i="8"/>
  <c r="K116" i="8"/>
  <c r="K115" i="8"/>
  <c r="K114" i="8"/>
  <c r="K113" i="8"/>
  <c r="K112" i="8"/>
  <c r="K111" i="8"/>
  <c r="K110" i="8"/>
  <c r="K109" i="8"/>
  <c r="K108" i="8"/>
  <c r="K107" i="8"/>
  <c r="K106" i="8"/>
  <c r="K105" i="8"/>
  <c r="K104" i="8"/>
  <c r="K103" i="8"/>
  <c r="K102" i="8"/>
  <c r="K101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A5" i="8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K4" i="8"/>
  <c r="K3" i="8"/>
  <c r="K1" i="8" l="1"/>
</calcChain>
</file>

<file path=xl/sharedStrings.xml><?xml version="1.0" encoding="utf-8"?>
<sst xmlns="http://schemas.openxmlformats.org/spreadsheetml/2006/main" count="1502" uniqueCount="549">
  <si>
    <t>ხელშეკრულების ნომერი</t>
  </si>
  <si>
    <t>მიმწოდებელი</t>
  </si>
  <si>
    <t>შპს „პრიმაქს-ჯორჯია“</t>
  </si>
  <si>
    <t>შპს „პი. ემ. ჯი“</t>
  </si>
  <si>
    <t>შპს „ვესტფარმი“</t>
  </si>
  <si>
    <t>შპს „დენტსტალ დენტი“</t>
  </si>
  <si>
    <t>შპს „Made To Make“</t>
  </si>
  <si>
    <t>შპს „სოლოფარმი“</t>
  </si>
  <si>
    <t>სს „მეტრო ჯორჯია“</t>
  </si>
  <si>
    <t>შპს „ტკბილი მომავალი“</t>
  </si>
  <si>
    <t>კვების მომსახურება</t>
  </si>
  <si>
    <t>შპს „მედ ეკონომი“</t>
  </si>
  <si>
    <t>ს.ს. „გეფა“</t>
  </si>
  <si>
    <t>შპს ,,პროგრესი-საქართველო”</t>
  </si>
  <si>
    <t>თერმო სკრინინგის მომსახურება</t>
  </si>
  <si>
    <t>შპს ,,დეზლანი”</t>
  </si>
  <si>
    <t>ავტომანქანების სადეზინფექციო მომსახურება</t>
  </si>
  <si>
    <t>შპს ,,დეზინფექციის, დეზინსექციის დერატიზაციისა და სტერილიზაციის სპეციალიზირებული ეპიდზედამხედველობის ცენტრი“ </t>
  </si>
  <si>
    <t>შპს ,,აგრო თრეიდი”</t>
  </si>
  <si>
    <t>შპს „გიო კომპანი“</t>
  </si>
  <si>
    <t>პოლიეთილენის ლაბადა</t>
  </si>
  <si>
    <t>შპს APROFI - GROUP</t>
  </si>
  <si>
    <t>შპს ,,კალიიდ” </t>
  </si>
  <si>
    <t>ს/ნ</t>
  </si>
  <si>
    <t>420431072 </t>
  </si>
  <si>
    <t>211327410 </t>
  </si>
  <si>
    <r>
      <t>431952452</t>
    </r>
    <r>
      <rPr>
        <sz val="10"/>
        <color rgb="FF008000"/>
        <rFont val="Sylfaen"/>
        <family val="1"/>
      </rPr>
      <t> </t>
    </r>
  </si>
  <si>
    <t>შპს ,,ჯეო +“</t>
  </si>
  <si>
    <t xml:space="preserve">შპს „მედ ეკონომი“ </t>
  </si>
  <si>
    <t>შპს ,,საქართველოს სერვისკომპანი+“</t>
  </si>
  <si>
    <t>დასუფთავება</t>
  </si>
  <si>
    <t>შპს „ტექსტილი“</t>
  </si>
  <si>
    <t>შპს „ბი ემ სი გორგია“</t>
  </si>
  <si>
    <t xml:space="preserve">შპს ,,ერ თი ემ“ </t>
  </si>
  <si>
    <t>შპს ,,არბო 2009“</t>
  </si>
  <si>
    <t xml:space="preserve">კარანტინში მყოფთა კვება </t>
  </si>
  <si>
    <t>შპს „ახალი ხარიზმა“</t>
  </si>
  <si>
    <t>ასათიანის შენობის დასუფთავება</t>
  </si>
  <si>
    <t>maisuradze-x@mail.ru</t>
  </si>
  <si>
    <t>sales@madart.ge</t>
  </si>
  <si>
    <t>kharizma79a@gmail.com</t>
  </si>
  <si>
    <t>projects@gorgia.ge</t>
  </si>
  <si>
    <t>ლევან გელაშვილი</t>
  </si>
  <si>
    <t>591 911 089</t>
  </si>
  <si>
    <t>ხათუნა მაისურაძე</t>
  </si>
  <si>
    <t>599 206 751</t>
  </si>
  <si>
    <t>დავით ჭრელაშვილი</t>
  </si>
  <si>
    <t>219 29 19</t>
  </si>
  <si>
    <t>ია მედოლიშვილი</t>
  </si>
  <si>
    <t>595 493 000</t>
  </si>
  <si>
    <t>558 371 415</t>
  </si>
  <si>
    <t>გიორგი ლავრელაშვილი</t>
  </si>
  <si>
    <t>giokompani@mail.ru</t>
  </si>
  <si>
    <t xml:space="preserve">office@aprofi-group.com </t>
  </si>
  <si>
    <t>მარია ცეგოლნიკი</t>
  </si>
  <si>
    <t>595 991 702</t>
  </si>
  <si>
    <t>შპს „ლილო პროდაქტ სერვისი“</t>
  </si>
  <si>
    <t>406 188 860</t>
  </si>
  <si>
    <t>nana.baidoshvili@lpsint.ge</t>
  </si>
  <si>
    <t>ნანა ბაიდოშვილი</t>
  </si>
  <si>
    <t>577 690 089</t>
  </si>
  <si>
    <t>შპს „SKY GROUP“</t>
  </si>
  <si>
    <t>202 424 769</t>
  </si>
  <si>
    <t>ასათიანის შენობის ტექნიკური მომსახურება</t>
  </si>
  <si>
    <t>office@skygeoup.ge</t>
  </si>
  <si>
    <t>ირმა ზუხბაია</t>
  </si>
  <si>
    <t>577 090 377</t>
  </si>
  <si>
    <t xml:space="preserve">შპს ,,პსპ ფარმა“ </t>
  </si>
  <si>
    <t xml:space="preserve">შპს „თბილისი მედიკ“ </t>
  </si>
  <si>
    <t xml:space="preserve">შპს „დენტსტალ დენტი“ </t>
  </si>
  <si>
    <t xml:space="preserve">შპს „თბილისიდენტალი“ </t>
  </si>
  <si>
    <t>შპს ,,ეროიო პროდაქშენ”</t>
  </si>
  <si>
    <t xml:space="preserve">შპს „Real Farma“ </t>
  </si>
  <si>
    <t>417 878 345</t>
  </si>
  <si>
    <t>ტელეფონი</t>
  </si>
  <si>
    <t>საკონტაქტო პირი</t>
  </si>
  <si>
    <t>მეილი</t>
  </si>
  <si>
    <t>რაოდენობა</t>
  </si>
  <si>
    <t>პირბადე</t>
  </si>
  <si>
    <t>ზომის ერთეული</t>
  </si>
  <si>
    <t>ცალი</t>
  </si>
  <si>
    <t>საქონელი</t>
  </si>
  <si>
    <t>წყვილი</t>
  </si>
  <si>
    <t>ერთეულის ფასი</t>
  </si>
  <si>
    <t>Acercon პირბადე N50</t>
  </si>
  <si>
    <t>მთლიანი ღირებულება</t>
  </si>
  <si>
    <t xml:space="preserve">სახის ნიღაბი ერთჯერადი, 3-შრიანი </t>
  </si>
  <si>
    <t xml:space="preserve">ხელთათმანი ერთჯერადი, არასტერილური (M) </t>
  </si>
  <si>
    <t>დამცავი ფარი „აპრავით“ (10 ფირფიტა)</t>
  </si>
  <si>
    <t xml:space="preserve">დამცავი ფარი სალტით (10 ფირფიტა) </t>
  </si>
  <si>
    <t>ტრანსპორტირება</t>
  </si>
  <si>
    <t>მომსახურება</t>
  </si>
  <si>
    <t>ლაბადა</t>
  </si>
  <si>
    <t>ლიტრი</t>
  </si>
  <si>
    <t xml:space="preserve">4565 კომბინიზონი XXL ბიო - ქიმიური სამუშაოებისთვის, თეთრი წითელი კანტით </t>
  </si>
  <si>
    <t xml:space="preserve">4565 კომბინიზონი XL ბიო - ქიმიური სამუშაოებისთვის, თეთრი წითელი კანტით </t>
  </si>
  <si>
    <t xml:space="preserve">4545 კომბინიზონი XXL ტექნიკური სამღებრო სამუშაოებისთვის, თეთრი </t>
  </si>
  <si>
    <t xml:space="preserve">CHF5A XXXL TYVEK კომბინიზონი ბიოქიმიური დაცვით, თეთრი, </t>
  </si>
  <si>
    <t xml:space="preserve">44445 XXL ერთჯერადი ქიმიური კომბინიზონი ყვითელი 65 გმ.  </t>
  </si>
  <si>
    <t xml:space="preserve">44403 L მიკროფობული ერთჯერადი ბიოქიმიური კომბინიზონი თეთრი 55 გმ. </t>
  </si>
  <si>
    <t xml:space="preserve">W6220V სარქველიანი რესპირატორი FFP2 </t>
  </si>
  <si>
    <t xml:space="preserve"> 3 W6420VC სარქველიანი რესპირატორი ნახშირის FFP2 </t>
  </si>
  <si>
    <t xml:space="preserve">W7120V ერთჯერადი კეცვადი რესპირატორი სარქველიანი რესპირატორი FFP2  </t>
  </si>
  <si>
    <t xml:space="preserve">W7120 დასაკეცი რესპირატორი უსარქველო FFP2 ინდ. შეფუთვა (2ც) </t>
  </si>
  <si>
    <t xml:space="preserve">W6730V სარქველიანი რესპირატორი მარეგულირებელი ზონარით FFP3 </t>
  </si>
  <si>
    <t>კომბინიზონი</t>
  </si>
  <si>
    <t xml:space="preserve">44305 ქიმიური კომბინიზონი XXL </t>
  </si>
  <si>
    <t xml:space="preserve">44325 კომბინიზონი ბიოქიმიური XXL </t>
  </si>
  <si>
    <t xml:space="preserve">44326 კომბინიზონი ბიოქიმიური XXXL </t>
  </si>
  <si>
    <t xml:space="preserve">2890 სათვალე </t>
  </si>
  <si>
    <t xml:space="preserve">60401 სათვალე </t>
  </si>
  <si>
    <t>V07 სათვალე</t>
  </si>
  <si>
    <t xml:space="preserve">60590 სათვალე </t>
  </si>
  <si>
    <t xml:space="preserve">K-112  რესპირატორი FFP2 კლაპნით </t>
  </si>
  <si>
    <t>033A-C სათვალე</t>
  </si>
  <si>
    <t xml:space="preserve">სათვალე </t>
  </si>
  <si>
    <t>დოზატორი</t>
  </si>
  <si>
    <t>სადეზინფექციო ხსნარი</t>
  </si>
  <si>
    <t xml:space="preserve">სადეზინფექციო ხსნარი სტერილიუმი  (1 ლირტიანი) </t>
  </si>
  <si>
    <t xml:space="preserve">ხელის სადეზინფექციო ხსნარი 1 ლიტრიანი </t>
  </si>
  <si>
    <t>თერმომეტრი</t>
  </si>
  <si>
    <t>კვება</t>
  </si>
  <si>
    <t xml:space="preserve">q. Tbilisis saerTaSoriso aeroportidan  – saCxereSi, 35 personis transportirebis momsaxureba  </t>
  </si>
  <si>
    <t>პირბადე 3 შრიანი</t>
  </si>
  <si>
    <t xml:space="preserve">ხელთათმანი ლატექსი არასტერილური M ზომა </t>
  </si>
  <si>
    <t xml:space="preserve">ხელთათმანი ლატექსი არასტერილური L ზომა </t>
  </si>
  <si>
    <t>ხელთათმანი ნიტრილი L ზომა</t>
  </si>
  <si>
    <t xml:space="preserve">პერსონალური დაცვის ბიოქიმიური კომბინიზონი სხვადასხვა ზომის TYVEK /COVERGUARD </t>
  </si>
  <si>
    <t xml:space="preserve">პერსონალური დაცვის   სათვალე გუგლის ტიპის GRAND S-550 </t>
  </si>
  <si>
    <t xml:space="preserve">ბიოლოგიური დაცვის ბახილი POBO </t>
  </si>
  <si>
    <t>ბახილი</t>
  </si>
  <si>
    <t xml:space="preserve">ხელის სადეზინფექციო ხსნარი ჟივასეპტი 1 ლიტრიანი (დოზატორით) </t>
  </si>
  <si>
    <t>უკონტაქტო ელექტრო თერმომეტრი</t>
  </si>
  <si>
    <t xml:space="preserve">დამცავი ფარი „აპრავით“ (10 ფირფიტა) </t>
  </si>
  <si>
    <t>სკრინინგი</t>
  </si>
  <si>
    <t>დეზინფექცია</t>
  </si>
  <si>
    <t xml:space="preserve">ელექტრო და ხელის შემასხურებელი აპარატი  </t>
  </si>
  <si>
    <t xml:space="preserve">ხელის სადეზინფექციო საშუალება APRO-HDM (ერთ ლიტრიანი შეფუთვა) </t>
  </si>
  <si>
    <t xml:space="preserve">საწოლი მატრასით, ლამინირებული მერქან ბურბუშელოვანი ფილა, საწოლის ზომა: 193,6X90X80სმ. მატრასის ზომა: 190X85X17 სმ. </t>
  </si>
  <si>
    <t xml:space="preserve">ტუმბო,  ლამინირებული მერქან ბურბუშელოვანი ფილა, ზომა: 50X41X40 სმ. ორი უჯრით, ტელესკოპურ სალასკაზე </t>
  </si>
  <si>
    <t xml:space="preserve">მაგიდა, ლამინირებული მერქან ბურბუშელოვანი ფილა, ზომა: 70X50X75სმ. ოთხ ლამინატის ფეხზე </t>
  </si>
  <si>
    <t xml:space="preserve">პირბადე 3 შრიანი </t>
  </si>
  <si>
    <t xml:space="preserve">ხელთათმანი ნიტრილი XL ზომა  </t>
  </si>
  <si>
    <t xml:space="preserve">ერთჯერადი თეთრეულის კომპლექტი </t>
  </si>
  <si>
    <t xml:space="preserve">საბანი ერთსაწოლიანი </t>
  </si>
  <si>
    <t xml:space="preserve">ბალიში 70X50 </t>
  </si>
  <si>
    <t xml:space="preserve">პერსონალური დაცვის   სათვალე გუგლის ტიპის   Anti-Fog მოდელი -SG-204 AF </t>
  </si>
  <si>
    <t>ტექნიკური მომსახურება</t>
  </si>
  <si>
    <t>ერთჯერადი ქუდი</t>
  </si>
  <si>
    <t>ქუდი</t>
  </si>
  <si>
    <t>ხალათი</t>
  </si>
  <si>
    <t>ერთჯერადი ხალათი</t>
  </si>
  <si>
    <t>პოლიეთილენის ბახილი</t>
  </si>
  <si>
    <t>დამცავი ფარის ფირფიტა</t>
  </si>
  <si>
    <t>შუბლის ფარი  (10 ფირფიტა)</t>
  </si>
  <si>
    <t xml:space="preserve">სათვალე ფარი </t>
  </si>
  <si>
    <t>მატრასის დამცავი 90X200 ნაცრისფერი ვარდებით</t>
  </si>
  <si>
    <t>ნიღაბი (FFP2) ERA 6200</t>
  </si>
  <si>
    <t xml:space="preserve">კომბინიზონი Tek-Stil, TSK18 </t>
  </si>
  <si>
    <t>ვალუტა</t>
  </si>
  <si>
    <t xml:space="preserve">სათვალე გუგლის ტიპის BayMax S1551Q </t>
  </si>
  <si>
    <t xml:space="preserve">კომბინიზონი Lakeland ChemMax 1 </t>
  </si>
  <si>
    <t xml:space="preserve">ნიღანი N95 Sense Professional SP ART 204 </t>
  </si>
  <si>
    <t>კგ</t>
  </si>
  <si>
    <t>სადეზინფექციო საშუალება „დეზოქლორი“</t>
  </si>
  <si>
    <t>ხალათი პაციენტის ერთჯერადი</t>
  </si>
  <si>
    <t>ერთჯერადი სამედიცინო ქუდი</t>
  </si>
  <si>
    <t>პოლიეთილენის ფეხის ბახილი</t>
  </si>
  <si>
    <t>ხალათი ქირურგიული სტერილური დაცვით</t>
  </si>
  <si>
    <t>საქონელი (ხელშეკრულება)</t>
  </si>
  <si>
    <t xml:space="preserve">შპს თბილისი მედიკ“ </t>
  </si>
  <si>
    <t xml:space="preserve">პოლიეთილენის ფეხის ბახილი </t>
  </si>
  <si>
    <t>დენსტალ დენტი</t>
  </si>
  <si>
    <t>შპს ვესტ ფარმი</t>
  </si>
  <si>
    <t>ხელთათმანი არასტერილური ტაკლით,  M ზომა</t>
  </si>
  <si>
    <t>ფონდი</t>
  </si>
  <si>
    <t>სარეზერვო</t>
  </si>
  <si>
    <t>ტვირთის გადაზიდვა თბილისის აეროპორტიდან (ლასარეს საწყობი)- თბილისი, დავით აღმაშენებლის ხეივანი მე-12 კმ სასწავლო სატრენინგო ცენტრი</t>
  </si>
  <si>
    <t>გადაზიდვა</t>
  </si>
  <si>
    <t>ი/მ გია ბეჭიაშვილი</t>
  </si>
  <si>
    <t xml:space="preserve">შპს ,,ემტექი“ </t>
  </si>
  <si>
    <t>დეფიბრილატორი პეისინგის სისტემით</t>
  </si>
  <si>
    <t>ხელოვნური სუნთქვის აპარატი Mindray SV 300</t>
  </si>
  <si>
    <t>ლინეომატი</t>
  </si>
  <si>
    <t>პაციენტის მონიტორი</t>
  </si>
  <si>
    <t>ელექტრო ამომქაჩი</t>
  </si>
  <si>
    <t>ინჟექტორული ამომქაჩი</t>
  </si>
  <si>
    <t>ელექტრო ამომქაჩი 40 ლიტრი წუთში</t>
  </si>
  <si>
    <t>ელექტრო ამომქაჩი 15 ლიტრი წუთში</t>
  </si>
  <si>
    <t>ხელთათმანი ნიტრილის M L ზომა</t>
  </si>
  <si>
    <t xml:space="preserve">შპს „დოქტორ გუდსი“ </t>
  </si>
  <si>
    <t xml:space="preserve">ქირურგიული ხალათი მანჟეტებით წონა 43 გრ.  </t>
  </si>
  <si>
    <t xml:space="preserve">შპს „თნ ჯგუფი“ </t>
  </si>
  <si>
    <t xml:space="preserve">სახის დამცავი ფარი </t>
  </si>
  <si>
    <t xml:space="preserve">ერთჯერადი სამედიცინო ქუდი </t>
  </si>
  <si>
    <t>№</t>
  </si>
  <si>
    <t>covid-19 მართვა</t>
  </si>
  <si>
    <t>ბიოლოგიური ბახილი</t>
  </si>
  <si>
    <t>პირბადე 3-შრიანი</t>
  </si>
  <si>
    <t>ფარი სახის</t>
  </si>
  <si>
    <t>ფარი სათვალე</t>
  </si>
  <si>
    <t>ავეჯი მაგიდა</t>
  </si>
  <si>
    <t>ავეჯი საწოლი</t>
  </si>
  <si>
    <t>ავეჯი ტუმბო</t>
  </si>
  <si>
    <t>თეთრეული ბალიში</t>
  </si>
  <si>
    <t>თეთრეული ერთჯერადი</t>
  </si>
  <si>
    <t>თეთრეული მატრასი</t>
  </si>
  <si>
    <t>თეთრეული საბანი</t>
  </si>
  <si>
    <t>კომბინიზონი ბიოქიმიური</t>
  </si>
  <si>
    <t xml:space="preserve">კომბინიზონი </t>
  </si>
  <si>
    <t xml:space="preserve">კომბინიზონი ქიმიური </t>
  </si>
  <si>
    <t>რესპირატორი კლაპნით</t>
  </si>
  <si>
    <t>რესპირატორი სარქველიანი</t>
  </si>
  <si>
    <t>რესპირატორი უსარქველო</t>
  </si>
  <si>
    <t>სადეზინფექციო ხსნარი ხელის</t>
  </si>
  <si>
    <t xml:space="preserve">ხელის სადეზინფექციო სითხე Biorad DERM EI  1 ლიტრიანი  (დოზატორით) </t>
  </si>
  <si>
    <t>სადეზინფექციო ხსნარი ხელის დოზატორით</t>
  </si>
  <si>
    <t>სათვალე გუგლის</t>
  </si>
  <si>
    <t>სამედიცინო მოწყობილობები დეფიბრილატორი პეისინგის სისტემით</t>
  </si>
  <si>
    <t>სამედიცინო მოწყობილობები ხელოვნური სუნთქვის აპარატი Mindray SV 300</t>
  </si>
  <si>
    <t>სამედიცინო მოწყობილობები ელექტრო ამომქაჩი</t>
  </si>
  <si>
    <t>სამედიცინო მოწყობილობები ელექტრო ამომქაჩი 40 ლიტრი წუთში</t>
  </si>
  <si>
    <t>სამედიცინო მოწყობილობები ელექტრო ამომქაჩი 15 ლიტრი წუთში</t>
  </si>
  <si>
    <t>კომპლექტი</t>
  </si>
  <si>
    <t>დეფიბრილატორი Mindray BeneHeart D3</t>
  </si>
  <si>
    <t>სამედიცინო მოწყობილობები დეფიბრილატორი Mindray BeneHeart D3</t>
  </si>
  <si>
    <t>ხელოვნური სუნთქვის აპარატი Mindray, Synovent E3</t>
  </si>
  <si>
    <t>სამედიცინო მოწყობილობები ხელოვნური სუნთქვის აპარატი Mindray, Synovent E3</t>
  </si>
  <si>
    <t>სამედიცინო მოწყობილობები ლინეომატი Mindray, SP3</t>
  </si>
  <si>
    <t>სამედიცინო მოწყობილობები პაციენტის მონიტორი Mindray, Umec 10,</t>
  </si>
  <si>
    <t>სამედიცინო მოწყობილობები ინჟექტორული ამომქაჩი Tecnology medicale</t>
  </si>
  <si>
    <t>ფარი დამცავი აპრავით (10 ფირფიტა)</t>
  </si>
  <si>
    <t>ფარი დამცავი სალტით (10 ფირფიტა)</t>
  </si>
  <si>
    <t>ფარი შუბლის (10 ფირფიტა)</t>
  </si>
  <si>
    <t>ფარი დამცავი ფირფიტა</t>
  </si>
  <si>
    <t xml:space="preserve">შესასხურებელი აპარატი  </t>
  </si>
  <si>
    <t>ხალათი ქირურგიული</t>
  </si>
  <si>
    <t>ხალათი მანჟეტებით</t>
  </si>
  <si>
    <t>ხელთათმანი არასტერილური წყვილი M L ზომა</t>
  </si>
  <si>
    <t>ხელთათმანი არასტერილური (M)  წყვილი</t>
  </si>
  <si>
    <t>ხელთათმანი ლატექსი არასტერილური M წყვილი</t>
  </si>
  <si>
    <t>ხელთათმანი ლატექსი არასტერილური L წყვილი</t>
  </si>
  <si>
    <t>ხელთათმანი ნიტრილი L წყვილი</t>
  </si>
  <si>
    <t>ხელთათმანი  ნიტრილი XL წყვილი</t>
  </si>
  <si>
    <t>ხელთათმანი არასტერილური წყვილი M L ზომა წყვილი</t>
  </si>
  <si>
    <t>ხელთათმანი ნიტრილის M L ზომა წყვილი</t>
  </si>
  <si>
    <t>ხელთათმანი არასტერილური ტაკლით,  M ზომა წყვილი</t>
  </si>
  <si>
    <t>ქირურგიული ხალათი მანჟეტებით წონა 43 გრ.</t>
  </si>
  <si>
    <t xml:space="preserve">შპს ,,ჯეო +“ </t>
  </si>
  <si>
    <t xml:space="preserve">ტუმბო,  ლამინირებული მერქან ბურბუშელოვანი ფილა, ზომა: 50X41X40 სმ. ორი უჯრით, ტელესკოპურ სალასკაზე 
 </t>
  </si>
  <si>
    <t>შპს ,,ქართული ტექსტილი“</t>
  </si>
  <si>
    <t>სამშრიანი სახის ნიღაბი (პირბადე)</t>
  </si>
  <si>
    <t>შპს თბილისი მედიკ“</t>
  </si>
  <si>
    <t xml:space="preserve">ხალათი ქირურგიული სტერილური დაცვით </t>
  </si>
  <si>
    <t xml:space="preserve">tvirTis gadazidva q. rusTavidanN – zugdidis raionis sofel ruxSi.  </t>
  </si>
  <si>
    <t>Sps ,,mwvane Suqi”</t>
  </si>
  <si>
    <t xml:space="preserve">tvirTis gadazidva q. Tbilisidan – zugdidis raionis sofel ruxSi.  </t>
  </si>
  <si>
    <t>i/m ,,eldar SiSniaSvili”</t>
  </si>
  <si>
    <t xml:space="preserve">შპს ,,პინგვინი“ </t>
  </si>
  <si>
    <t xml:space="preserve">თხევადი სამედიცინო ჟანგბადი </t>
  </si>
  <si>
    <t>ჟანგბადი</t>
  </si>
  <si>
    <t>ტონა</t>
  </si>
  <si>
    <t>შპს „სავაჭრო ჯგუფი“</t>
  </si>
  <si>
    <t>სამშრიანი სამედიცინო ნიღაბი (პირბადე)</t>
  </si>
  <si>
    <t>შპს ,,ედვინგს“ </t>
  </si>
  <si>
    <t>405323939 </t>
  </si>
  <si>
    <t>პლასტიკის ნიღაბი</t>
  </si>
  <si>
    <t>ფარი</t>
  </si>
  <si>
    <t>შპს "ქლინ უნივერსალი"</t>
  </si>
  <si>
    <t>ზუგდიდის რაიონში სოფელ რუხში მდებარე მრავალპროფილიანი საავადმყოფოს დასუფთავება</t>
  </si>
  <si>
    <t>მატრასი</t>
  </si>
  <si>
    <t>სამედიცინო საწოლის მატრასი</t>
  </si>
  <si>
    <t>ბიოლოგიური დაცვის კომბინიზონი</t>
  </si>
  <si>
    <t>კომბინიზონი ბიოლოგიური</t>
  </si>
  <si>
    <t>პაატა ნიკოლაიშვილი</t>
  </si>
  <si>
    <t>გივი მაშანეიშვილი</t>
  </si>
  <si>
    <t>ეკა მაჩაიძე</t>
  </si>
  <si>
    <t>თეონა</t>
  </si>
  <si>
    <t>ირაკლი</t>
  </si>
  <si>
    <t>მარიამი</t>
  </si>
  <si>
    <t>შპს "თბილისიდენტალი“</t>
  </si>
  <si>
    <t>მაგდა</t>
  </si>
  <si>
    <t>(-1) სართულზე გადახურვის სარემონტო სამუშაოები</t>
  </si>
  <si>
    <t>სარემონტო სამუშაო</t>
  </si>
  <si>
    <t>შპს "ამრ"</t>
  </si>
  <si>
    <t>რემონტი</t>
  </si>
  <si>
    <t>მამუკა ხადური</t>
  </si>
  <si>
    <t>გიორგი თაქთაქიშვილი</t>
  </si>
  <si>
    <t>ილია ედიბერიძე</t>
  </si>
  <si>
    <t>595730317; 574037333</t>
  </si>
  <si>
    <t>577599955;593112303</t>
  </si>
  <si>
    <t>ველერიანი</t>
  </si>
  <si>
    <t>შპს "მალიმედი"</t>
  </si>
  <si>
    <t>მიშა</t>
  </si>
  <si>
    <t>ბახილები</t>
  </si>
  <si>
    <t>ზაზა აბულაშვილი</t>
  </si>
  <si>
    <t>გიორგი ნიკოლაიშვილი</t>
  </si>
  <si>
    <t>სამედიცინო ქუდი</t>
  </si>
  <si>
    <t>შპს " თბილისი მედიკ"</t>
  </si>
  <si>
    <t>უკონტაქტო თერმომეტრი</t>
  </si>
  <si>
    <t>შპს "სავაჭრო ჯგუფი"</t>
  </si>
  <si>
    <t xml:space="preserve">თერმომეტრი უკონტაქტო </t>
  </si>
  <si>
    <t>ხელშ გაფორმების თარიღი</t>
  </si>
  <si>
    <t>შპს "ად მედია"</t>
  </si>
  <si>
    <t xml:space="preserve">ნანა </t>
  </si>
  <si>
    <t>შპს "Weekend"</t>
  </si>
  <si>
    <t xml:space="preserve">სამშრიანი სამედიცინო ნიღაბი (პირბადე) </t>
  </si>
  <si>
    <t>პირბადე კნ95</t>
  </si>
  <si>
    <t>კომბინიზონი კატეგორია 2</t>
  </si>
  <si>
    <t>კომბინიზონი კატეგორია 6</t>
  </si>
  <si>
    <t>უკონტაქტო თერმომეტრი დ380ს</t>
  </si>
  <si>
    <t>პირბადე ნ95 სტანდარტი</t>
  </si>
  <si>
    <t>შპს პრიმაქს-ჯორჯია </t>
  </si>
  <si>
    <t>404421185 </t>
  </si>
  <si>
    <t xml:space="preserve">ქირურგიული ხალათი სტერილური მანჟეტებით </t>
  </si>
  <si>
    <t>ქირურგიული ხალათი არასტერილური</t>
  </si>
  <si>
    <t>ხალათი სტერილური</t>
  </si>
  <si>
    <t>შპს "ჯეოფერუმ"</t>
  </si>
  <si>
    <t xml:space="preserve">ბიოლოგიური დაცვის კომბინიზონი </t>
  </si>
  <si>
    <t>შპს "პი ემ ჯი"</t>
  </si>
  <si>
    <t>ხალათი ქირურგიული თურქეთი</t>
  </si>
  <si>
    <t xml:space="preserve">კომბინიზონი ბიოლოგიური </t>
  </si>
  <si>
    <t>ხალათი ქირურგიული ჩინეთი</t>
  </si>
  <si>
    <t>გოლეთიანი ბონდო</t>
  </si>
  <si>
    <t>ზაზა გელიშვილი</t>
  </si>
  <si>
    <t>ლევანი ლურსმანაშვილი მოწოდების ვადა 10 სამუშაო დღე</t>
  </si>
  <si>
    <t>ზურა</t>
  </si>
  <si>
    <t xml:space="preserve">შპს ,,მოწინავე სამედიცინო ტექნოლოგიები და სერვისი“ </t>
  </si>
  <si>
    <r>
      <rPr>
        <sz val="10"/>
        <rFont val="Calibri"/>
        <family val="2"/>
        <scheme val="minor"/>
      </rPr>
      <t>6.018</t>
    </r>
    <r>
      <rPr>
        <sz val="10"/>
        <color rgb="FFFF0000"/>
        <rFont val="Calibri"/>
        <family val="2"/>
        <scheme val="minor"/>
      </rPr>
      <t xml:space="preserve"> აშშ</t>
    </r>
  </si>
  <si>
    <r>
      <rPr>
        <sz val="10"/>
        <rFont val="Calibri"/>
        <family val="2"/>
        <scheme val="minor"/>
      </rPr>
      <t>7.6936</t>
    </r>
    <r>
      <rPr>
        <sz val="10"/>
        <color rgb="FFFF0000"/>
        <rFont val="Calibri"/>
        <family val="2"/>
        <scheme val="minor"/>
      </rPr>
      <t xml:space="preserve"> აშშ</t>
    </r>
  </si>
  <si>
    <r>
      <rPr>
        <sz val="10"/>
        <rFont val="Calibri"/>
        <family val="2"/>
        <scheme val="minor"/>
      </rPr>
      <t>1.55996</t>
    </r>
    <r>
      <rPr>
        <sz val="10"/>
        <color rgb="FFFF0000"/>
        <rFont val="Calibri"/>
        <family val="2"/>
        <scheme val="minor"/>
      </rPr>
      <t xml:space="preserve"> აშშ</t>
    </r>
  </si>
  <si>
    <r>
      <rPr>
        <sz val="10"/>
        <rFont val="Calibri"/>
        <family val="2"/>
        <scheme val="minor"/>
      </rPr>
      <t>1.8998</t>
    </r>
    <r>
      <rPr>
        <sz val="10"/>
        <color rgb="FFFF0000"/>
        <rFont val="Calibri"/>
        <family val="2"/>
        <scheme val="minor"/>
      </rPr>
      <t xml:space="preserve"> აშშ</t>
    </r>
  </si>
  <si>
    <r>
      <rPr>
        <sz val="10"/>
        <rFont val="Calibri"/>
        <family val="2"/>
        <scheme val="minor"/>
      </rPr>
      <t>3.304</t>
    </r>
    <r>
      <rPr>
        <sz val="10"/>
        <color rgb="FFFF0000"/>
        <rFont val="Calibri"/>
        <family val="2"/>
        <scheme val="minor"/>
      </rPr>
      <t xml:space="preserve"> აშშ</t>
    </r>
  </si>
  <si>
    <t>ბიოლოგიური დაცვის ბახილი</t>
  </si>
  <si>
    <t>ბახილი ბიოლოგიური</t>
  </si>
  <si>
    <t>დავით ნადირაშვილი</t>
  </si>
  <si>
    <t>შპს "ჰენდი მენ"</t>
  </si>
  <si>
    <r>
      <t>200268389</t>
    </r>
    <r>
      <rPr>
        <sz val="10"/>
        <color rgb="FF008000"/>
        <rFont val="SPAcademi"/>
      </rPr>
      <t> </t>
    </r>
  </si>
  <si>
    <r>
      <t>205273498</t>
    </r>
    <r>
      <rPr>
        <sz val="10"/>
        <color rgb="FF008000"/>
        <rFont val="SPAcademi"/>
      </rPr>
      <t> </t>
    </r>
  </si>
  <si>
    <r>
      <t>405 127 571</t>
    </r>
    <r>
      <rPr>
        <sz val="10"/>
        <color rgb="FF008000"/>
        <rFont val="SPAcademi"/>
      </rPr>
      <t> </t>
    </r>
  </si>
  <si>
    <t xml:space="preserve">დამცავი სათვალე გუგლი  სახის ფარით (DU-V501) </t>
  </si>
  <si>
    <t>სათვალე დახურული ვენტირილებული (71360 12M 3M)</t>
  </si>
  <si>
    <t>სათვალე</t>
  </si>
  <si>
    <t xml:space="preserve">შპს „Made To Make“ </t>
  </si>
  <si>
    <t>გვამის შესანახი და გადასატანი ჩანთა</t>
  </si>
  <si>
    <t>გვამის ჩანთა</t>
  </si>
  <si>
    <t>შპს "ენ-ზე მედ"</t>
  </si>
  <si>
    <t>აგილ ქიარიბოვ</t>
  </si>
  <si>
    <t>ხელის სადეზინფექციო ხსნარი (5ლ) აქტოდერმი</t>
  </si>
  <si>
    <t>ხელის სადეზინფექციო ხსნარი (1ლ) აქტოდერმი</t>
  </si>
  <si>
    <t>ANHUI LIGHT INDUSTRIES INTERNATIONAL CO.,LTD</t>
  </si>
  <si>
    <t xml:space="preserve">1340000769026584P(11) </t>
  </si>
  <si>
    <t>მაიკ ლიუ</t>
  </si>
  <si>
    <t xml:space="preserve">ქირურგიული  ხალათი სტერილური (მანჟეტებით) </t>
  </si>
  <si>
    <t>სამედიცინო დამცავი სათვალეები</t>
  </si>
  <si>
    <t>ბახილები სამედიცინო</t>
  </si>
  <si>
    <t>დისპლეიკური მედიცინის ლატექსის ხელთათმანები (ფხვნილის გარეშე)</t>
  </si>
  <si>
    <t xml:space="preserve">ხელთათმანი ლატექსის </t>
  </si>
  <si>
    <t>თერმომეტრი უკონტაქტო</t>
  </si>
  <si>
    <t>ანა</t>
  </si>
  <si>
    <t>ი/მ ნაზიბროლა გოლუბიანი</t>
  </si>
  <si>
    <t>ვიზიტორის ხალათი</t>
  </si>
  <si>
    <t>ნაზიბროლა</t>
  </si>
  <si>
    <t>შპს "ტნკ"</t>
  </si>
  <si>
    <t>ზურაბ ორჯონიკიძე</t>
  </si>
  <si>
    <t>416351272 </t>
  </si>
  <si>
    <t>შპს "როკეტ მედია"</t>
  </si>
  <si>
    <t>მობილური აპლიკაცია</t>
  </si>
  <si>
    <t>stopcov19 მობილური აპლიკაცია</t>
  </si>
  <si>
    <t xml:space="preserve">შპს ,,შილდი“ </t>
  </si>
  <si>
    <t xml:space="preserve">სამედიცინო ფეხის ბახილი </t>
  </si>
  <si>
    <t xml:space="preserve">ბახილი </t>
  </si>
  <si>
    <t>შპს "ელიტ მედიკალ"</t>
  </si>
  <si>
    <t>ქირურგიული ხალათი სტერილური (მანჟეტებით)</t>
  </si>
  <si>
    <t>ს/ნ 914403006641998000</t>
  </si>
  <si>
    <t xml:space="preserve">გვამის ჰერმეტული ჩანთა </t>
  </si>
  <si>
    <t>ქირურგიული  ხალათი სტერილური, ლამინირებული (მანჟეტებით)</t>
  </si>
  <si>
    <t>შპს ,,ელიტ მედიკალ“ </t>
  </si>
  <si>
    <t>ზვიადი კუხიანიძე</t>
  </si>
  <si>
    <t xml:space="preserve">შპს „ჯი-თი ჯგუფი“ </t>
  </si>
  <si>
    <t>ერთი ერთეული კომპიუტერისა და ორი ერთეული მონიტორის შესყიდვა</t>
  </si>
  <si>
    <t>კომპიუტერი და მონიტორი</t>
  </si>
  <si>
    <t xml:space="preserve">სადიაგნოსტიკო ტესტ სისტემა Rapid tests for the detection of anti – (2019-nCoV) IgG/IgM (Whole Blood/Serum/plasma)  მწარმოებელი Inzek International Trading. Netherlands   </t>
  </si>
  <si>
    <t>სადიაგნოსტიკო ტესტ სისტემა</t>
  </si>
  <si>
    <t xml:space="preserve">შპს ,,სოლემარტი“ </t>
  </si>
  <si>
    <t>120000 ევრო</t>
  </si>
  <si>
    <t xml:space="preserve">ერთჯერადი ხალათი, ვიზიტორის </t>
  </si>
  <si>
    <t xml:space="preserve">შპს „თბილისი დენტალი“ </t>
  </si>
  <si>
    <t>ხალათი ვიზიტორის</t>
  </si>
  <si>
    <t>შპს „ჯორჯიან ექსპრესი“</t>
  </si>
  <si>
    <t>საბაჟო მომსახურება</t>
  </si>
  <si>
    <t>საბაჟო მომსახურების შესყიდვა</t>
  </si>
  <si>
    <t xml:space="preserve">შპს ,,საქართველოს საინჟინრო აკადემია სამეცნიეროტექნიკური ცენტრი“  </t>
  </si>
  <si>
    <t xml:space="preserve">სარეცხი, სადეზინფექციო და სასტერილიზაციო ხსნარი “ანოლიტი ანკ სუპერი“ 5 ლიტრიან ბალონებში </t>
  </si>
  <si>
    <t>ხსნარი სადეზინფექციო და სასტერილიზაციო</t>
  </si>
  <si>
    <t>შპს ,,ავიაკომპანია ჯეო სქაი“ </t>
  </si>
  <si>
    <t>406198485 </t>
  </si>
  <si>
    <t>საჰაერო ტრანსპორტის მომსახურება</t>
  </si>
  <si>
    <t>აშშ დოლარი</t>
  </si>
  <si>
    <t xml:space="preserve">შპს ,,საქართველოს ფოსტა“ </t>
  </si>
  <si>
    <t xml:space="preserve">სატერმინალო, სატვირთო ავტომობილით გადაზიდვისა  და მისი თანმდევი ლოჯისტიკური მომსახურება </t>
  </si>
  <si>
    <t>ს.ს. ,,გეფა“</t>
  </si>
  <si>
    <t>კოლოფი</t>
  </si>
  <si>
    <t>წამალი</t>
  </si>
  <si>
    <t>ეგილოკი (მეტოპ) ტაბლეტი  50მგ #20</t>
  </si>
  <si>
    <t>ნიფედიპინი ტაბლეტი 10მგ /რუს/ #50</t>
  </si>
  <si>
    <t>კაპტოპრილი ტაბლეტი 25მგ /რუს/ #40</t>
  </si>
  <si>
    <t>კოფეინი ბ/ნ ხსნარი საინექციო 10% 1მლ ამპულა #10</t>
  </si>
  <si>
    <t>ფუროსემიდი ხსნარი საინექციო 1% 2მლ ამპულა /საქ/ #10</t>
  </si>
  <si>
    <t>პარა დენკი სანთელი რექტალური 250მგ #10</t>
  </si>
  <si>
    <t>სალბუტამოლი ალდო-უნიონი სპრეი საინჰალაციო 100სე/1დოზა 200დოზა ფლაკონი #1</t>
  </si>
  <si>
    <t>დროტავერინი ხსნარი საინექციო 40მგ/2მლ ამპულა #10</t>
  </si>
  <si>
    <t>კეტოროლაკი ტაბლეტი 10მგ #20</t>
  </si>
  <si>
    <t>კეტოროლაკი-გრინდექსი ი/ვ ი/მ ხსნარი საინექციო 30მგ/1მლ ამპულა #10</t>
  </si>
  <si>
    <t>დექსამეტაზონი ი/ვ ი/მ ხსნარი საინექციო 4მგ/1მლ ამპულა /უკრ/ #5</t>
  </si>
  <si>
    <t>იოდის სპირტ- ხსნარი 5%  10მლ ფლაკონი /რუს/ #1</t>
  </si>
  <si>
    <t>სამედიცინო სპირტი (ეთანოლი) ხსნარი 95%  100მლ ფლაკონი #1</t>
  </si>
  <si>
    <t>ერთჯერადი შპრიცი  5 მლ დგუშით 22G (0.7X40მმ) /Luer slyp/ #1</t>
  </si>
  <si>
    <t>ერთჯერადი შპრიცი 10მლ დგუშით 21G (0.8X40მმ) /Luer Lock/ #1</t>
  </si>
  <si>
    <t>ერთჯერადი შპრიცი  2 მლ LUER SLIP #1</t>
  </si>
  <si>
    <t>ლეიკოპლასტირი 2.5X500 აბრეშუმის 0107/1071/0702 #1</t>
  </si>
  <si>
    <t>ბამბა სამედიცინო   50გრ /სომხ/ #1</t>
  </si>
  <si>
    <t>შპადელი ხის /დეპრესორი/ სტერილური #1</t>
  </si>
  <si>
    <t>ბინტი სტერილური 7X14სმ #1</t>
  </si>
  <si>
    <t>გლუკომეტრი ქეარ სენსი N +10ტ/ჩხ</t>
  </si>
  <si>
    <t>თერმომეტრი ვერცხლისწყლის /ჩინ/ #1</t>
  </si>
  <si>
    <t>წნევის საზ აპარატი ავტ. მკლავის dt.frei M-100A #1</t>
  </si>
  <si>
    <t>წყალბადის ზეჟანგი ხსნარი 3% 100მლ ფლაკონი /საქ/ #1</t>
  </si>
  <si>
    <t>ფლაკონი</t>
  </si>
  <si>
    <t xml:space="preserve">შპს „პი. ემ. ჯი“ </t>
  </si>
  <si>
    <t xml:space="preserve">სკარიფიკატორი  (კალმის) ერთჯერადი </t>
  </si>
  <si>
    <t xml:space="preserve">ამბუს ტომარა ნაკრებით: მოზრდილთა </t>
  </si>
  <si>
    <t xml:space="preserve">ამბუს ტომარა ნაკრებით: პედიატრიული </t>
  </si>
  <si>
    <t>სკარიფიკატორი</t>
  </si>
  <si>
    <t xml:space="preserve">არასტერილური ხელტათმანი უპუდრო Latex  ზომა: L   </t>
  </si>
  <si>
    <t xml:space="preserve">პულსოქსიმეტრი Finger OXY -5 </t>
  </si>
  <si>
    <t>ხელთათმანი არასტერილური</t>
  </si>
  <si>
    <t>პულსოქსიმეტრი</t>
  </si>
  <si>
    <t>11.3 აშშ (კურსი 3.1456)</t>
  </si>
  <si>
    <t xml:space="preserve">კომბინიზონი - სამედიცინო იზოლაციის სამოსი </t>
  </si>
  <si>
    <t>10  აშშ (კურსი 3.1456)</t>
  </si>
  <si>
    <t>3.05  აშშ (კურსი 3.1456)</t>
  </si>
  <si>
    <t>1.88  აშშ (კურსი 3.1456)</t>
  </si>
  <si>
    <t>0.08  აშშ (კურსი 3.1456)</t>
  </si>
  <si>
    <t>31.64  აშშ (კურსი 3.1456)</t>
  </si>
  <si>
    <t>5.58  აშშ (კურსი 3.1456)</t>
  </si>
  <si>
    <t>ერთჯერადი დამცავი ტანსაცმელი ინფექციური აგენტებისგან</t>
  </si>
  <si>
    <t>კომბინიზონი - სტერილური</t>
  </si>
  <si>
    <t>15.80 აშშ (კურსი 3.1456)</t>
  </si>
  <si>
    <t>სულ ძველი 7017808.44 . სულ სხვაობა 1120620.3728 სხვაობა ლარში</t>
  </si>
  <si>
    <t>დაკორექტირდა-ვერ მოგვაწონა პირველადი რაოდენობა</t>
  </si>
  <si>
    <t xml:space="preserve">შპს ,,სიდო“  </t>
  </si>
  <si>
    <t xml:space="preserve">ხელის სადეზინფექციო ხსნარი სიდო 5 ლიტრიანი შეფუთვით </t>
  </si>
  <si>
    <t>იყო 10000 რაოდენობა</t>
  </si>
  <si>
    <t>შპს ,,ფირსთ კაპიტალი“</t>
  </si>
  <si>
    <t xml:space="preserve">სატვირთო ლოჯისტიკური მომსახურების შესყიდვა, </t>
  </si>
  <si>
    <t>ტვირთის სატერმინალო მომსახურებ</t>
  </si>
  <si>
    <t>შპს ,,თბილისი კარგო სერვისი“</t>
  </si>
  <si>
    <t>შპს ,,საქართველოს ფოსტა“</t>
  </si>
  <si>
    <t>გადაზიდვა სატვირთო ავტომობილით                                (ტვირთამწეობა                                5 ტონიდან - 9 ტონამდე)</t>
  </si>
  <si>
    <t>შპს ,,GEONET EXPO“</t>
  </si>
  <si>
    <t>ქირურგიული ხალათი   (მანჟეტებით)</t>
  </si>
  <si>
    <t>შესყიდვები გაფორმებული ხელშეკრულებების მიხედვით 11.05.2020 წლის მდგომარეობით</t>
  </si>
  <si>
    <t>ჩუქების ხელშეკრულელები</t>
  </si>
  <si>
    <t>მიმწოდებელი მჩუქებელი</t>
  </si>
  <si>
    <t>19.03.2020</t>
  </si>
  <si>
    <t>შპს "მოწინავე სამედიცინო ტექნოლოგიები და სერვისი</t>
  </si>
  <si>
    <t xml:space="preserve">ასპირატორი </t>
  </si>
  <si>
    <t>ამბუ სილიკონის ნიღბით მოზრდილთა № 4</t>
  </si>
  <si>
    <t>ლარინგოსკოპის ნაკრები 4 პირი mc-intosh bl 1-2-3-4 მოზრდილთა</t>
  </si>
  <si>
    <t>სს "საქართველოს ნატურალურ პროდუქტთა კომპანია"</t>
  </si>
  <si>
    <t>ეთილის სპირტი  ლიტრიან ბალონში</t>
  </si>
  <si>
    <t>02.03.2020</t>
  </si>
  <si>
    <t>შპს "ათენი 2013"</t>
  </si>
  <si>
    <t>ხელოვნური სუნთქვის აპარატი  MEDTRONIC NEW PORT E360, დიდი მონიტორით. ახალი ექსპლუატაციაშ არ მყოფი</t>
  </si>
  <si>
    <t>ხელოვნური სუთქვის აპარატი MEDTRONIC NEW PORT E360, სტანდარტული მონიტორით ,ახალი ექსპლუატაციაში არ მყოფი</t>
  </si>
  <si>
    <t>ხელოვნური სუნთქვის აპარატი MEDTRONIC NPB840, ახალი ექსპლუატაციაში არ მყოფი</t>
  </si>
  <si>
    <t>26.03.2020</t>
  </si>
  <si>
    <t xml:space="preserve">ხელოვნური სუნთქვის აპარატი მოზრდილთა DRAGER SAVINA,ახალი ექსპლუატაციაში არ შესული </t>
  </si>
  <si>
    <t>ხელოვნური სუნთქვის აპარატი მოზრდილთა DRAGER SAVINA 300, ახალი ექსპლუატაციაში არ მყოფი</t>
  </si>
  <si>
    <t>შპს "მედ ფარმასი გრუპი"</t>
  </si>
  <si>
    <t>საინფუზიო სისტემა (სითხის გადასხმის სისტემა)</t>
  </si>
  <si>
    <t>ჟანგბადის თერაპიური ნიღაბი ჭიქით</t>
  </si>
  <si>
    <t>სტერილური ზეწარი 1 ცალიანი</t>
  </si>
  <si>
    <t>შპს "ლილო პროდაქტ სერვისი"</t>
  </si>
  <si>
    <t>ბალიში</t>
  </si>
  <si>
    <t>30.03.2020</t>
  </si>
  <si>
    <t>სს "საქართველოს ბანკი"</t>
  </si>
  <si>
    <t xml:space="preserve">3 შრიანი პირბადე </t>
  </si>
  <si>
    <t>ვინილური ხელთათმანი ტალკის გარეშე ზომა M</t>
  </si>
  <si>
    <t>ვინილური ხელთათმანი ტალკის გარეშე ზომა L</t>
  </si>
  <si>
    <t>ხელოვნური სუნთქვის აპარატი  DRAGER EVATI 4 EDITION</t>
  </si>
  <si>
    <t>ევრო</t>
  </si>
  <si>
    <t>ხელოვნური სუნთქვის აპარატი DRAGER EVITA XL</t>
  </si>
  <si>
    <t>ხელოვნური სუნთქვის აპარატი DRAGER EVITA 4</t>
  </si>
  <si>
    <t>ხელოვნური სუნთქვის აპარატი GENERAL ELECTRIC VERSAMED</t>
  </si>
  <si>
    <t>ჰაერის კომპრესორი SALO 1500W/3</t>
  </si>
  <si>
    <t>ჰაერის საშრობი COMPACT 1200</t>
  </si>
  <si>
    <t>სუნთქვის აპარატის კონტური (ბუშტის გარეშე)</t>
  </si>
  <si>
    <t>ჟანგბადის ბალონი (40 ლიტრიანი)</t>
  </si>
  <si>
    <t>შპს  „გლობალ თრეიდინგ კომპანი„</t>
  </si>
  <si>
    <t xml:space="preserve">ტექსტილის ზედაპირის საწმენდი სითხე  (მ.შ. ლაქების ამოსაყვანი) </t>
  </si>
  <si>
    <t>ჭურჭლის სარეცხი სითხე</t>
  </si>
  <si>
    <t>08.04.2020</t>
  </si>
  <si>
    <t>ა(ა)იპ საქართველოს შრომის უსაფრთხოების და ჯანმრთელობის დაცვის ასოციაცია</t>
  </si>
  <si>
    <t>ხელის ანტისეპტიკი (100 მლ)</t>
  </si>
  <si>
    <t>მიტანის სერვისი</t>
  </si>
  <si>
    <t>14.04.2020</t>
  </si>
  <si>
    <t xml:space="preserve">უცხოური საწარმოს ფილიალი გერმანიის საერთაშორისო თანამშრომლობის საზოგადოების (GIZ) წარმომადგენლობა </t>
  </si>
  <si>
    <t>ხელის სადეზინფექციო გელი</t>
  </si>
  <si>
    <t xml:space="preserve">ლიტრი </t>
  </si>
  <si>
    <t>593800364- არჩილ ჟორჟოლიანი</t>
  </si>
  <si>
    <t>შპს „სანდო ფარმა“</t>
  </si>
  <si>
    <t>ნატრიუმის ქლ. ბრაუნი 0.9% 500 მლ საინფუზიო ხსნარი (ბოთლი)</t>
  </si>
  <si>
    <t>16.04.2020</t>
  </si>
  <si>
    <t>სს "თიბისი ბანკი"</t>
  </si>
  <si>
    <t>ტესტები</t>
  </si>
  <si>
    <t>23.04.2020</t>
  </si>
  <si>
    <t>შპს "ინ-სი"</t>
  </si>
  <si>
    <t>ხელის ანტისეპტიკური ხსნარი</t>
  </si>
  <si>
    <t>ხელის ანტისეპტიკური სითხე 500 მლ</t>
  </si>
  <si>
    <t>დ ნიტრილური ხელთათმანი ტალკის გარეშე ზომა M</t>
  </si>
  <si>
    <t>პირბადე N95</t>
  </si>
  <si>
    <t>დ ხალათი ერთჯერადი ქირურგიული სტერილური  XXL 112</t>
  </si>
  <si>
    <t>დ ნიტრილური ხელთათმანი ტალკის გარეშე ზომა XL</t>
  </si>
  <si>
    <t xml:space="preserve">დ ნიტრილური ხელთათმანი ტალკის გარეშე ზომა L </t>
  </si>
  <si>
    <t>VOGT ორთოპედიული ხელთათმანი არასტერილური უტალკო L</t>
  </si>
  <si>
    <t>VOGT ორთოპედიული ხელთათმანი არასტერილური უტალკო M</t>
  </si>
  <si>
    <t>შეკვრა</t>
  </si>
  <si>
    <t>ერთჯერადი ქუდი #3</t>
  </si>
  <si>
    <t>24.04.2020</t>
  </si>
  <si>
    <t>სს "გამოფენის ცენტრი"</t>
  </si>
  <si>
    <t>უძრავი ქონების უსასყიდლოდ სარგებლობა "ექსპო ჯორჯია"</t>
  </si>
  <si>
    <t xml:space="preserve">ქირავნობა </t>
  </si>
  <si>
    <t>04.05.2020</t>
  </si>
  <si>
    <t>შპს "პეტრა იმპორტი"</t>
  </si>
  <si>
    <t>სარწყავი მექანიზმი (მექანიკური) 3 ლ</t>
  </si>
  <si>
    <t>საწამლავი აპარატი 16 ლ</t>
  </si>
  <si>
    <t>05.05.2020</t>
  </si>
  <si>
    <t>შპს "გლობალ სერვის +"</t>
  </si>
  <si>
    <t>სტერილური სამედიცინო ხელთათმანი</t>
  </si>
  <si>
    <t>ერთჯერადი სამედიცინო ბახილი</t>
  </si>
  <si>
    <t>კონცენტრატი MICROBAC FORTE</t>
  </si>
  <si>
    <t>სს "სადაზღვევო კომპანია იმედი ლ"</t>
  </si>
  <si>
    <t xml:space="preserve">თერმომეტრი HT820D </t>
  </si>
  <si>
    <t>რესპირატორი</t>
  </si>
  <si>
    <t>11.05.2020</t>
  </si>
  <si>
    <t>აშშ საელჩოს თავდაცვის სფეროში თანამშრომლობის სამსახური</t>
  </si>
  <si>
    <t>ერთჯერადი გამოყენების სამედიცინო ხალათი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</si>
</sst>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0.0000"/>
    <numFmt numFmtId="165" formatCode="#,##0.00;[Red]#,##0.00"/>
  </numFmts>
  <fonts count="2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Sylfaen"/>
      <family val="1"/>
    </font>
    <font>
      <sz val="10"/>
      <color rgb="FF000000"/>
      <name val="Sylfaen"/>
      <family val="1"/>
    </font>
    <font>
      <sz val="10"/>
      <name val="Sylfaen"/>
      <family val="1"/>
    </font>
    <font>
      <sz val="10"/>
      <color rgb="FF008000"/>
      <name val="Sylfaen"/>
      <family val="1"/>
    </font>
    <font>
      <u/>
      <sz val="11"/>
      <color theme="10"/>
      <name val="Calibri"/>
      <family val="2"/>
      <scheme val="minor"/>
    </font>
    <font>
      <sz val="9"/>
      <color theme="1"/>
      <name val="Sylfaen"/>
      <family val="1"/>
    </font>
    <font>
      <sz val="9"/>
      <color rgb="FF000000"/>
      <name val="Sylfaen"/>
      <family val="1"/>
    </font>
    <font>
      <sz val="9"/>
      <name val="Sylfaen"/>
      <family val="1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</font>
    <font>
      <sz val="10.5"/>
      <color rgb="FF000000"/>
      <name val="Sylfaen"/>
      <family val="1"/>
    </font>
    <font>
      <sz val="11.5"/>
      <name val="LitNusx"/>
    </font>
    <font>
      <sz val="9.5"/>
      <name val="LitNusx"/>
    </font>
    <font>
      <sz val="10.5"/>
      <color theme="1"/>
      <name val="Sylfaen"/>
      <family val="1"/>
    </font>
    <font>
      <sz val="10.5"/>
      <color rgb="FF222222"/>
      <name val="Sylfaen"/>
      <family val="1"/>
    </font>
    <font>
      <sz val="10"/>
      <color rgb="FF008000"/>
      <name val="SPAcademi"/>
    </font>
    <font>
      <sz val="9.5"/>
      <color theme="1"/>
      <name val="Sylfaen"/>
      <family val="1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15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0" xfId="0" applyFont="1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6" fillId="0" borderId="1" xfId="1" applyBorder="1"/>
    <xf numFmtId="0" fontId="9" fillId="0" borderId="1" xfId="0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" fillId="3" borderId="1" xfId="0" applyFont="1" applyFill="1" applyBorder="1"/>
    <xf numFmtId="3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2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2" fillId="3" borderId="1" xfId="0" applyNumberFormat="1" applyFont="1" applyFill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/>
    </xf>
    <xf numFmtId="43" fontId="13" fillId="2" borderId="1" xfId="2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2" fillId="0" borderId="1" xfId="0" applyNumberFormat="1" applyFont="1" applyBorder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Border="1" applyAlignment="1">
      <alignment horizontal="left"/>
    </xf>
    <xf numFmtId="0" fontId="1" fillId="3" borderId="2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/>
    <xf numFmtId="0" fontId="8" fillId="0" borderId="2" xfId="0" applyFont="1" applyBorder="1"/>
    <xf numFmtId="0" fontId="9" fillId="0" borderId="0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justify" vertical="center"/>
    </xf>
    <xf numFmtId="0" fontId="17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8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16" fontId="1" fillId="0" borderId="1" xfId="0" applyNumberFormat="1" applyFont="1" applyBorder="1" applyAlignment="1">
      <alignment horizontal="center" vertical="center"/>
    </xf>
    <xf numFmtId="16" fontId="1" fillId="0" borderId="0" xfId="0" applyNumberFormat="1" applyFont="1" applyBorder="1" applyAlignment="1">
      <alignment horizontal="center" vertical="center"/>
    </xf>
    <xf numFmtId="16" fontId="1" fillId="0" borderId="2" xfId="0" applyNumberFormat="1" applyFont="1" applyBorder="1" applyAlignment="1">
      <alignment horizontal="center" vertical="center"/>
    </xf>
    <xf numFmtId="16" fontId="1" fillId="0" borderId="2" xfId="0" applyNumberFormat="1" applyFont="1" applyBorder="1" applyAlignment="1">
      <alignment horizontal="center" vertical="center" wrapText="1"/>
    </xf>
    <xf numFmtId="16" fontId="10" fillId="0" borderId="2" xfId="0" applyNumberFormat="1" applyFont="1" applyBorder="1" applyAlignment="1">
      <alignment horizontal="center" vertical="center"/>
    </xf>
    <xf numFmtId="16" fontId="1" fillId="3" borderId="2" xfId="0" applyNumberFormat="1" applyFont="1" applyFill="1" applyBorder="1" applyAlignment="1">
      <alignment horizontal="center" vertical="center"/>
    </xf>
    <xf numFmtId="16" fontId="10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16" fontId="1" fillId="0" borderId="1" xfId="0" applyNumberFormat="1" applyFont="1" applyBorder="1" applyAlignment="1">
      <alignment horizontal="left" vertical="center"/>
    </xf>
    <xf numFmtId="0" fontId="2" fillId="0" borderId="0" xfId="0" applyFont="1" applyBorder="1"/>
    <xf numFmtId="0" fontId="18" fillId="0" borderId="0" xfId="0" applyFont="1" applyBorder="1" applyAlignment="1">
      <alignment horizontal="left" vertical="center"/>
    </xf>
    <xf numFmtId="0" fontId="18" fillId="0" borderId="4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3" fontId="1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6" fontId="1" fillId="3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2" fillId="3" borderId="1" xfId="0" applyNumberFormat="1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left" vertical="center"/>
    </xf>
    <xf numFmtId="164" fontId="12" fillId="4" borderId="1" xfId="0" applyNumberFormat="1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43" fontId="13" fillId="2" borderId="1" xfId="2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165" fontId="0" fillId="0" borderId="1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/>
    </xf>
    <xf numFmtId="165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0" fontId="8" fillId="0" borderId="0" xfId="0" applyFont="1" applyAlignment="1">
      <alignment wrapText="1"/>
    </xf>
    <xf numFmtId="0" fontId="0" fillId="5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kharizma79a@g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sales@madart.ge" TargetMode="External"/><Relationship Id="rId1" Type="http://schemas.openxmlformats.org/officeDocument/2006/relationships/hyperlink" Target="mailto:maisuradze-x@mail.ru" TargetMode="External"/><Relationship Id="rId6" Type="http://schemas.openxmlformats.org/officeDocument/2006/relationships/hyperlink" Target="mailto:office@skygeoup.ge" TargetMode="External"/><Relationship Id="rId5" Type="http://schemas.openxmlformats.org/officeDocument/2006/relationships/hyperlink" Target="mailto:nana.baidoshvili@lpsint.ge" TargetMode="External"/><Relationship Id="rId4" Type="http://schemas.openxmlformats.org/officeDocument/2006/relationships/hyperlink" Target="mailto:office@aprofi-group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8"/>
  <sheetViews>
    <sheetView tabSelected="1" workbookViewId="0">
      <pane ySplit="2" topLeftCell="A210" activePane="bottomLeft" state="frozen"/>
      <selection activeCell="C1" sqref="C1"/>
      <selection pane="bottomLeft" activeCell="K1" sqref="K1"/>
    </sheetView>
  </sheetViews>
  <sheetFormatPr defaultRowHeight="15"/>
  <cols>
    <col min="1" max="1" width="5.140625" style="73" bestFit="1" customWidth="1"/>
    <col min="2" max="2" width="9.42578125" style="8" customWidth="1"/>
    <col min="3" max="3" width="8" style="8" customWidth="1"/>
    <col min="4" max="4" width="19.140625" style="45" customWidth="1"/>
    <col min="5" max="5" width="16" style="43" customWidth="1"/>
    <col min="6" max="6" width="18.140625" style="63" customWidth="1"/>
    <col min="7" max="7" width="22" style="5" customWidth="1"/>
    <col min="8" max="8" width="13" style="8" customWidth="1"/>
    <col min="9" max="9" width="12.42578125" style="27" customWidth="1"/>
    <col min="10" max="10" width="14.42578125" style="112" customWidth="1"/>
    <col min="11" max="11" width="13.85546875" style="112" bestFit="1" customWidth="1"/>
    <col min="12" max="12" width="14.85546875" style="8" customWidth="1"/>
    <col min="13" max="13" width="16.28515625" style="8" customWidth="1"/>
    <col min="14" max="14" width="10.5703125" style="5" customWidth="1"/>
    <col min="15" max="15" width="13.140625" style="97" customWidth="1"/>
    <col min="16" max="16" width="12.42578125" style="8" customWidth="1"/>
    <col min="17" max="17" width="12.42578125" style="5" customWidth="1"/>
    <col min="18" max="16384" width="9.140625" style="5"/>
  </cols>
  <sheetData>
    <row r="1" spans="1:16" ht="12.75" customHeight="1">
      <c r="A1" s="133" t="s">
        <v>462</v>
      </c>
      <c r="B1" s="133"/>
      <c r="C1" s="133"/>
      <c r="D1" s="133"/>
      <c r="E1" s="133"/>
      <c r="F1" s="133"/>
      <c r="G1" s="133"/>
      <c r="H1" s="133"/>
      <c r="I1" s="105">
        <f>SUBTOTAL(9,I3:I251)</f>
        <v>7477145</v>
      </c>
      <c r="J1" s="105">
        <f>SUBTOTAL(9,J3:J251)</f>
        <v>732483.13821047149</v>
      </c>
      <c r="K1" s="105">
        <f>SUBTOTAL(9,K3:K251)</f>
        <v>22188545.056657996</v>
      </c>
    </row>
    <row r="2" spans="1:16" s="2" customFormat="1" ht="49.5" customHeight="1">
      <c r="A2" s="51" t="s">
        <v>195</v>
      </c>
      <c r="B2" s="1" t="s">
        <v>0</v>
      </c>
      <c r="C2" s="1" t="s">
        <v>302</v>
      </c>
      <c r="D2" s="1" t="s">
        <v>1</v>
      </c>
      <c r="E2" s="10" t="s">
        <v>23</v>
      </c>
      <c r="F2" s="10" t="s">
        <v>81</v>
      </c>
      <c r="G2" s="1" t="s">
        <v>169</v>
      </c>
      <c r="H2" s="1" t="s">
        <v>79</v>
      </c>
      <c r="I2" s="23" t="s">
        <v>77</v>
      </c>
      <c r="J2" s="110" t="s">
        <v>83</v>
      </c>
      <c r="K2" s="110" t="s">
        <v>85</v>
      </c>
      <c r="L2" s="1" t="s">
        <v>159</v>
      </c>
      <c r="M2" s="1" t="s">
        <v>175</v>
      </c>
      <c r="N2" s="1" t="s">
        <v>76</v>
      </c>
      <c r="O2" s="1" t="s">
        <v>75</v>
      </c>
      <c r="P2" s="1" t="s">
        <v>74</v>
      </c>
    </row>
    <row r="3" spans="1:16" ht="12.75" customHeight="1">
      <c r="A3" s="6">
        <v>1</v>
      </c>
      <c r="B3" s="3">
        <v>1</v>
      </c>
      <c r="C3" s="83">
        <v>43862</v>
      </c>
      <c r="D3" s="33" t="s">
        <v>2</v>
      </c>
      <c r="E3" s="12">
        <v>404421185</v>
      </c>
      <c r="F3" s="33" t="s">
        <v>78</v>
      </c>
      <c r="G3" s="4" t="s">
        <v>84</v>
      </c>
      <c r="H3" s="3" t="s">
        <v>80</v>
      </c>
      <c r="I3" s="24">
        <v>100000</v>
      </c>
      <c r="J3" s="32">
        <v>0.1</v>
      </c>
      <c r="K3" s="32">
        <f t="shared" ref="K3:K66" si="0">I3*J3</f>
        <v>10000</v>
      </c>
      <c r="L3" s="3"/>
      <c r="M3" s="3" t="s">
        <v>176</v>
      </c>
      <c r="N3" s="4"/>
      <c r="O3" s="61"/>
      <c r="P3" s="3"/>
    </row>
    <row r="4" spans="1:16">
      <c r="A4" s="6">
        <v>2</v>
      </c>
      <c r="B4" s="3">
        <v>2</v>
      </c>
      <c r="C4" s="83">
        <v>43862</v>
      </c>
      <c r="D4" s="33" t="s">
        <v>3</v>
      </c>
      <c r="E4" s="12">
        <v>404863803</v>
      </c>
      <c r="F4" s="33" t="s">
        <v>198</v>
      </c>
      <c r="G4" s="4" t="s">
        <v>86</v>
      </c>
      <c r="H4" s="3" t="s">
        <v>80</v>
      </c>
      <c r="I4" s="24">
        <v>200000</v>
      </c>
      <c r="J4" s="32">
        <v>0.09</v>
      </c>
      <c r="K4" s="32">
        <f t="shared" si="0"/>
        <v>18000</v>
      </c>
      <c r="L4" s="3"/>
      <c r="M4" s="3" t="s">
        <v>176</v>
      </c>
      <c r="N4" s="4"/>
      <c r="O4" s="61" t="s">
        <v>326</v>
      </c>
      <c r="P4" s="3">
        <v>557040506</v>
      </c>
    </row>
    <row r="5" spans="1:16" ht="38.25">
      <c r="A5" s="6">
        <f t="shared" ref="A5:A68" si="1">A4+1</f>
        <v>3</v>
      </c>
      <c r="B5" s="3">
        <v>2</v>
      </c>
      <c r="C5" s="83">
        <v>43862</v>
      </c>
      <c r="D5" s="33" t="s">
        <v>3</v>
      </c>
      <c r="E5" s="12">
        <v>404863803</v>
      </c>
      <c r="F5" s="64" t="s">
        <v>239</v>
      </c>
      <c r="G5" s="4" t="s">
        <v>87</v>
      </c>
      <c r="H5" s="3" t="s">
        <v>82</v>
      </c>
      <c r="I5" s="24">
        <v>150000</v>
      </c>
      <c r="J5" s="32">
        <v>0.19</v>
      </c>
      <c r="K5" s="32">
        <f t="shared" si="0"/>
        <v>28500</v>
      </c>
      <c r="L5" s="3"/>
      <c r="M5" s="3" t="s">
        <v>176</v>
      </c>
      <c r="N5" s="4"/>
      <c r="O5" s="61" t="s">
        <v>326</v>
      </c>
      <c r="P5" s="3">
        <v>557040506</v>
      </c>
    </row>
    <row r="6" spans="1:16" ht="26.25" customHeight="1">
      <c r="A6" s="6">
        <f t="shared" si="1"/>
        <v>4</v>
      </c>
      <c r="B6" s="3">
        <v>3</v>
      </c>
      <c r="C6" s="83">
        <v>43862</v>
      </c>
      <c r="D6" s="33" t="s">
        <v>4</v>
      </c>
      <c r="E6" s="12">
        <v>212699720</v>
      </c>
      <c r="F6" s="33" t="s">
        <v>198</v>
      </c>
      <c r="G6" s="4" t="s">
        <v>86</v>
      </c>
      <c r="H6" s="3" t="s">
        <v>80</v>
      </c>
      <c r="I6" s="24">
        <v>50000</v>
      </c>
      <c r="J6" s="32">
        <v>0.06</v>
      </c>
      <c r="K6" s="32">
        <f t="shared" si="0"/>
        <v>3000</v>
      </c>
      <c r="L6" s="3"/>
      <c r="M6" s="3" t="s">
        <v>176</v>
      </c>
      <c r="N6" s="4"/>
      <c r="O6" s="61"/>
      <c r="P6" s="3"/>
    </row>
    <row r="7" spans="1:16" ht="38.25">
      <c r="A7" s="6">
        <f t="shared" si="1"/>
        <v>5</v>
      </c>
      <c r="B7" s="3">
        <v>4</v>
      </c>
      <c r="C7" s="83">
        <v>43862</v>
      </c>
      <c r="D7" s="6" t="s">
        <v>5</v>
      </c>
      <c r="E7" s="12">
        <v>202221559</v>
      </c>
      <c r="F7" s="34" t="s">
        <v>231</v>
      </c>
      <c r="G7" s="9" t="s">
        <v>88</v>
      </c>
      <c r="H7" s="19" t="s">
        <v>80</v>
      </c>
      <c r="I7" s="25">
        <v>150</v>
      </c>
      <c r="J7" s="116">
        <v>28</v>
      </c>
      <c r="K7" s="32">
        <f t="shared" si="0"/>
        <v>4200</v>
      </c>
      <c r="L7" s="19"/>
      <c r="M7" s="3" t="s">
        <v>176</v>
      </c>
      <c r="N7" s="4"/>
      <c r="O7" s="6" t="s">
        <v>359</v>
      </c>
      <c r="P7" s="6">
        <v>599201029</v>
      </c>
    </row>
    <row r="8" spans="1:16" ht="25.5">
      <c r="A8" s="6">
        <f t="shared" si="1"/>
        <v>6</v>
      </c>
      <c r="B8" s="3">
        <v>4</v>
      </c>
      <c r="C8" s="83">
        <v>43862</v>
      </c>
      <c r="D8" s="6" t="s">
        <v>5</v>
      </c>
      <c r="E8" s="12">
        <v>202221559</v>
      </c>
      <c r="F8" s="34" t="s">
        <v>232</v>
      </c>
      <c r="G8" s="9" t="s">
        <v>89</v>
      </c>
      <c r="H8" s="19" t="s">
        <v>80</v>
      </c>
      <c r="I8" s="25">
        <v>150</v>
      </c>
      <c r="J8" s="116">
        <v>36</v>
      </c>
      <c r="K8" s="32">
        <f t="shared" si="0"/>
        <v>5400</v>
      </c>
      <c r="L8" s="19"/>
      <c r="M8" s="3" t="s">
        <v>176</v>
      </c>
      <c r="N8" s="4"/>
      <c r="O8" s="6" t="s">
        <v>359</v>
      </c>
      <c r="P8" s="6">
        <v>599201029</v>
      </c>
    </row>
    <row r="9" spans="1:16" ht="25.5">
      <c r="A9" s="6">
        <f t="shared" si="1"/>
        <v>7</v>
      </c>
      <c r="B9" s="3">
        <v>5</v>
      </c>
      <c r="C9" s="83">
        <v>43864</v>
      </c>
      <c r="D9" s="80" t="s">
        <v>280</v>
      </c>
      <c r="E9" s="12">
        <v>404478436</v>
      </c>
      <c r="F9" s="33" t="s">
        <v>198</v>
      </c>
      <c r="G9" s="4" t="s">
        <v>86</v>
      </c>
      <c r="H9" s="3" t="s">
        <v>80</v>
      </c>
      <c r="I9" s="24">
        <v>100000</v>
      </c>
      <c r="J9" s="32">
        <v>8.5000000000000006E-2</v>
      </c>
      <c r="K9" s="32">
        <f t="shared" si="0"/>
        <v>8500</v>
      </c>
      <c r="L9" s="3"/>
      <c r="M9" s="3" t="s">
        <v>176</v>
      </c>
      <c r="N9" s="4"/>
      <c r="O9" s="61"/>
      <c r="P9" s="3"/>
    </row>
    <row r="10" spans="1:16">
      <c r="A10" s="6">
        <f t="shared" si="1"/>
        <v>8</v>
      </c>
      <c r="B10" s="3">
        <v>6</v>
      </c>
      <c r="C10" s="83">
        <v>43862</v>
      </c>
      <c r="D10" s="33" t="s">
        <v>6</v>
      </c>
      <c r="E10" s="11">
        <v>404954377</v>
      </c>
      <c r="F10" s="36" t="s">
        <v>208</v>
      </c>
      <c r="G10" s="4" t="s">
        <v>94</v>
      </c>
      <c r="H10" s="3" t="s">
        <v>80</v>
      </c>
      <c r="I10" s="19">
        <v>10</v>
      </c>
      <c r="J10" s="116">
        <v>29</v>
      </c>
      <c r="K10" s="32">
        <f t="shared" si="0"/>
        <v>290</v>
      </c>
      <c r="L10" s="3"/>
      <c r="M10" s="3" t="s">
        <v>176</v>
      </c>
      <c r="N10" s="4"/>
      <c r="O10" s="6" t="s">
        <v>295</v>
      </c>
      <c r="P10" s="19">
        <v>599437733</v>
      </c>
    </row>
    <row r="11" spans="1:16">
      <c r="A11" s="6">
        <f t="shared" si="1"/>
        <v>9</v>
      </c>
      <c r="B11" s="3">
        <v>6</v>
      </c>
      <c r="C11" s="83">
        <v>43862</v>
      </c>
      <c r="D11" s="33" t="s">
        <v>6</v>
      </c>
      <c r="E11" s="11">
        <v>404954377</v>
      </c>
      <c r="F11" s="36" t="s">
        <v>208</v>
      </c>
      <c r="G11" s="4" t="s">
        <v>95</v>
      </c>
      <c r="H11" s="3" t="s">
        <v>80</v>
      </c>
      <c r="I11" s="3">
        <v>1</v>
      </c>
      <c r="J11" s="32">
        <v>29</v>
      </c>
      <c r="K11" s="32">
        <f t="shared" si="0"/>
        <v>29</v>
      </c>
      <c r="L11" s="3"/>
      <c r="M11" s="3" t="s">
        <v>176</v>
      </c>
      <c r="N11" s="4"/>
      <c r="O11" s="6" t="s">
        <v>295</v>
      </c>
      <c r="P11" s="19">
        <v>599437733</v>
      </c>
    </row>
    <row r="12" spans="1:16">
      <c r="A12" s="6">
        <f t="shared" si="1"/>
        <v>10</v>
      </c>
      <c r="B12" s="3">
        <v>6</v>
      </c>
      <c r="C12" s="83">
        <v>43862</v>
      </c>
      <c r="D12" s="33" t="s">
        <v>6</v>
      </c>
      <c r="E12" s="11">
        <v>404954377</v>
      </c>
      <c r="F12" s="36" t="s">
        <v>209</v>
      </c>
      <c r="G12" s="4" t="s">
        <v>96</v>
      </c>
      <c r="H12" s="3" t="s">
        <v>80</v>
      </c>
      <c r="I12" s="3">
        <v>20</v>
      </c>
      <c r="J12" s="32">
        <v>22</v>
      </c>
      <c r="K12" s="32">
        <f t="shared" si="0"/>
        <v>440</v>
      </c>
      <c r="L12" s="3"/>
      <c r="M12" s="3" t="s">
        <v>176</v>
      </c>
      <c r="N12" s="4"/>
      <c r="O12" s="6" t="s">
        <v>295</v>
      </c>
      <c r="P12" s="19">
        <v>599437733</v>
      </c>
    </row>
    <row r="13" spans="1:16">
      <c r="A13" s="6">
        <f t="shared" si="1"/>
        <v>11</v>
      </c>
      <c r="B13" s="3">
        <v>6</v>
      </c>
      <c r="C13" s="83">
        <v>43862</v>
      </c>
      <c r="D13" s="33" t="s">
        <v>6</v>
      </c>
      <c r="E13" s="11">
        <v>404954377</v>
      </c>
      <c r="F13" s="36" t="s">
        <v>208</v>
      </c>
      <c r="G13" s="4" t="s">
        <v>97</v>
      </c>
      <c r="H13" s="3" t="s">
        <v>80</v>
      </c>
      <c r="I13" s="3">
        <v>45</v>
      </c>
      <c r="J13" s="32">
        <v>23</v>
      </c>
      <c r="K13" s="32">
        <f t="shared" si="0"/>
        <v>1035</v>
      </c>
      <c r="L13" s="3"/>
      <c r="M13" s="3" t="s">
        <v>176</v>
      </c>
      <c r="N13" s="4"/>
      <c r="O13" s="6" t="s">
        <v>295</v>
      </c>
      <c r="P13" s="19">
        <v>599437733</v>
      </c>
    </row>
    <row r="14" spans="1:16">
      <c r="A14" s="6">
        <f t="shared" si="1"/>
        <v>12</v>
      </c>
      <c r="B14" s="3">
        <v>6</v>
      </c>
      <c r="C14" s="83">
        <v>43862</v>
      </c>
      <c r="D14" s="33" t="s">
        <v>6</v>
      </c>
      <c r="E14" s="11">
        <v>404954377</v>
      </c>
      <c r="F14" s="36" t="s">
        <v>210</v>
      </c>
      <c r="G14" s="4" t="s">
        <v>98</v>
      </c>
      <c r="H14" s="3" t="s">
        <v>80</v>
      </c>
      <c r="I14" s="19">
        <v>17</v>
      </c>
      <c r="J14" s="116">
        <v>22</v>
      </c>
      <c r="K14" s="32">
        <f t="shared" si="0"/>
        <v>374</v>
      </c>
      <c r="L14" s="3"/>
      <c r="M14" s="3" t="s">
        <v>176</v>
      </c>
      <c r="N14" s="4"/>
      <c r="O14" s="6" t="s">
        <v>295</v>
      </c>
      <c r="P14" s="19">
        <v>599437733</v>
      </c>
    </row>
    <row r="15" spans="1:16">
      <c r="A15" s="6">
        <f t="shared" si="1"/>
        <v>13</v>
      </c>
      <c r="B15" s="3">
        <v>6</v>
      </c>
      <c r="C15" s="83">
        <v>43862</v>
      </c>
      <c r="D15" s="33" t="s">
        <v>6</v>
      </c>
      <c r="E15" s="11">
        <v>404954377</v>
      </c>
      <c r="F15" s="36" t="s">
        <v>208</v>
      </c>
      <c r="G15" s="4" t="s">
        <v>99</v>
      </c>
      <c r="H15" s="3" t="s">
        <v>80</v>
      </c>
      <c r="I15" s="3">
        <v>13</v>
      </c>
      <c r="J15" s="32">
        <v>24</v>
      </c>
      <c r="K15" s="32">
        <f t="shared" si="0"/>
        <v>312</v>
      </c>
      <c r="L15" s="3"/>
      <c r="M15" s="3" t="s">
        <v>176</v>
      </c>
      <c r="N15" s="4"/>
      <c r="O15" s="6" t="s">
        <v>295</v>
      </c>
      <c r="P15" s="19">
        <v>599437733</v>
      </c>
    </row>
    <row r="16" spans="1:16">
      <c r="A16" s="6">
        <f t="shared" si="1"/>
        <v>14</v>
      </c>
      <c r="B16" s="3">
        <v>6</v>
      </c>
      <c r="C16" s="83">
        <v>43862</v>
      </c>
      <c r="D16" s="33" t="s">
        <v>6</v>
      </c>
      <c r="E16" s="11">
        <v>404954377</v>
      </c>
      <c r="F16" s="36" t="s">
        <v>210</v>
      </c>
      <c r="G16" s="4" t="s">
        <v>106</v>
      </c>
      <c r="H16" s="3" t="s">
        <v>80</v>
      </c>
      <c r="I16" s="3">
        <v>94</v>
      </c>
      <c r="J16" s="32">
        <v>16</v>
      </c>
      <c r="K16" s="32">
        <f t="shared" si="0"/>
        <v>1504</v>
      </c>
      <c r="L16" s="3"/>
      <c r="M16" s="3" t="s">
        <v>176</v>
      </c>
      <c r="N16" s="4"/>
      <c r="O16" s="6" t="s">
        <v>295</v>
      </c>
      <c r="P16" s="19">
        <v>599437733</v>
      </c>
    </row>
    <row r="17" spans="1:16">
      <c r="A17" s="6">
        <f t="shared" si="1"/>
        <v>15</v>
      </c>
      <c r="B17" s="3">
        <v>6</v>
      </c>
      <c r="C17" s="83">
        <v>43862</v>
      </c>
      <c r="D17" s="33" t="s">
        <v>6</v>
      </c>
      <c r="E17" s="11">
        <v>404954377</v>
      </c>
      <c r="F17" s="36" t="s">
        <v>208</v>
      </c>
      <c r="G17" s="4" t="s">
        <v>107</v>
      </c>
      <c r="H17" s="3" t="s">
        <v>80</v>
      </c>
      <c r="I17" s="3">
        <v>129</v>
      </c>
      <c r="J17" s="32">
        <v>16</v>
      </c>
      <c r="K17" s="32">
        <f t="shared" si="0"/>
        <v>2064</v>
      </c>
      <c r="L17" s="3"/>
      <c r="M17" s="3" t="s">
        <v>176</v>
      </c>
      <c r="N17" s="4"/>
      <c r="O17" s="6" t="s">
        <v>295</v>
      </c>
      <c r="P17" s="19">
        <v>599437733</v>
      </c>
    </row>
    <row r="18" spans="1:16">
      <c r="A18" s="6">
        <f t="shared" si="1"/>
        <v>16</v>
      </c>
      <c r="B18" s="3">
        <v>6</v>
      </c>
      <c r="C18" s="83">
        <v>43862</v>
      </c>
      <c r="D18" s="33" t="s">
        <v>6</v>
      </c>
      <c r="E18" s="11">
        <v>404954377</v>
      </c>
      <c r="F18" s="36" t="s">
        <v>208</v>
      </c>
      <c r="G18" s="4" t="s">
        <v>108</v>
      </c>
      <c r="H18" s="3" t="s">
        <v>80</v>
      </c>
      <c r="I18" s="19">
        <v>135</v>
      </c>
      <c r="J18" s="116">
        <v>16</v>
      </c>
      <c r="K18" s="32">
        <f t="shared" si="0"/>
        <v>2160</v>
      </c>
      <c r="L18" s="3"/>
      <c r="M18" s="3" t="s">
        <v>176</v>
      </c>
      <c r="N18" s="4"/>
      <c r="O18" s="6" t="s">
        <v>295</v>
      </c>
      <c r="P18" s="19">
        <v>599437733</v>
      </c>
    </row>
    <row r="19" spans="1:16">
      <c r="A19" s="6">
        <f t="shared" si="1"/>
        <v>17</v>
      </c>
      <c r="B19" s="3">
        <v>6</v>
      </c>
      <c r="C19" s="83">
        <v>43862</v>
      </c>
      <c r="D19" s="33" t="s">
        <v>6</v>
      </c>
      <c r="E19" s="11">
        <v>404954377</v>
      </c>
      <c r="F19" s="36" t="s">
        <v>211</v>
      </c>
      <c r="G19" s="4" t="s">
        <v>113</v>
      </c>
      <c r="H19" s="3" t="s">
        <v>80</v>
      </c>
      <c r="I19" s="3">
        <v>2000</v>
      </c>
      <c r="J19" s="32">
        <v>2.6</v>
      </c>
      <c r="K19" s="32">
        <f t="shared" si="0"/>
        <v>5200</v>
      </c>
      <c r="L19" s="3"/>
      <c r="M19" s="3" t="s">
        <v>176</v>
      </c>
      <c r="N19" s="4"/>
      <c r="O19" s="6" t="s">
        <v>295</v>
      </c>
      <c r="P19" s="19">
        <v>599437733</v>
      </c>
    </row>
    <row r="20" spans="1:16">
      <c r="A20" s="6">
        <f t="shared" si="1"/>
        <v>18</v>
      </c>
      <c r="B20" s="3">
        <v>6</v>
      </c>
      <c r="C20" s="83">
        <v>43862</v>
      </c>
      <c r="D20" s="33" t="s">
        <v>6</v>
      </c>
      <c r="E20" s="11">
        <v>404954377</v>
      </c>
      <c r="F20" s="36" t="s">
        <v>212</v>
      </c>
      <c r="G20" s="4" t="s">
        <v>100</v>
      </c>
      <c r="H20" s="3" t="s">
        <v>80</v>
      </c>
      <c r="I20" s="19">
        <v>10000</v>
      </c>
      <c r="J20" s="116">
        <v>2.6</v>
      </c>
      <c r="K20" s="32">
        <f t="shared" si="0"/>
        <v>26000</v>
      </c>
      <c r="L20" s="3"/>
      <c r="M20" s="3" t="s">
        <v>176</v>
      </c>
      <c r="N20" s="4"/>
      <c r="O20" s="6" t="s">
        <v>295</v>
      </c>
      <c r="P20" s="19">
        <v>599437733</v>
      </c>
    </row>
    <row r="21" spans="1:16">
      <c r="A21" s="6">
        <f t="shared" si="1"/>
        <v>19</v>
      </c>
      <c r="B21" s="3">
        <v>6</v>
      </c>
      <c r="C21" s="83">
        <v>43862</v>
      </c>
      <c r="D21" s="33" t="s">
        <v>6</v>
      </c>
      <c r="E21" s="11">
        <v>404954377</v>
      </c>
      <c r="F21" s="36" t="s">
        <v>212</v>
      </c>
      <c r="G21" s="4" t="s">
        <v>101</v>
      </c>
      <c r="H21" s="3" t="s">
        <v>80</v>
      </c>
      <c r="I21" s="3">
        <v>4000</v>
      </c>
      <c r="J21" s="32">
        <v>2.9</v>
      </c>
      <c r="K21" s="32">
        <f t="shared" si="0"/>
        <v>11600</v>
      </c>
      <c r="L21" s="3"/>
      <c r="M21" s="3" t="s">
        <v>176</v>
      </c>
      <c r="N21" s="4"/>
      <c r="O21" s="6" t="s">
        <v>295</v>
      </c>
      <c r="P21" s="19">
        <v>599437733</v>
      </c>
    </row>
    <row r="22" spans="1:16">
      <c r="A22" s="6">
        <f t="shared" si="1"/>
        <v>20</v>
      </c>
      <c r="B22" s="3">
        <v>6</v>
      </c>
      <c r="C22" s="83">
        <v>43862</v>
      </c>
      <c r="D22" s="33" t="s">
        <v>6</v>
      </c>
      <c r="E22" s="11">
        <v>404954377</v>
      </c>
      <c r="F22" s="36" t="s">
        <v>212</v>
      </c>
      <c r="G22" s="4" t="s">
        <v>102</v>
      </c>
      <c r="H22" s="3" t="s">
        <v>80</v>
      </c>
      <c r="I22" s="3">
        <v>5000</v>
      </c>
      <c r="J22" s="32">
        <v>2.1</v>
      </c>
      <c r="K22" s="32">
        <f t="shared" si="0"/>
        <v>10500</v>
      </c>
      <c r="L22" s="3"/>
      <c r="M22" s="3" t="s">
        <v>176</v>
      </c>
      <c r="N22" s="4"/>
      <c r="O22" s="6" t="s">
        <v>295</v>
      </c>
      <c r="P22" s="19">
        <v>599437733</v>
      </c>
    </row>
    <row r="23" spans="1:16">
      <c r="A23" s="6">
        <f t="shared" si="1"/>
        <v>21</v>
      </c>
      <c r="B23" s="3">
        <v>6</v>
      </c>
      <c r="C23" s="83">
        <v>43862</v>
      </c>
      <c r="D23" s="33" t="s">
        <v>6</v>
      </c>
      <c r="E23" s="11">
        <v>404954377</v>
      </c>
      <c r="F23" s="36" t="s">
        <v>213</v>
      </c>
      <c r="G23" s="4" t="s">
        <v>103</v>
      </c>
      <c r="H23" s="3" t="s">
        <v>80</v>
      </c>
      <c r="I23" s="3">
        <v>25000</v>
      </c>
      <c r="J23" s="32">
        <v>1.9</v>
      </c>
      <c r="K23" s="32">
        <f t="shared" si="0"/>
        <v>47500</v>
      </c>
      <c r="L23" s="3"/>
      <c r="M23" s="3" t="s">
        <v>176</v>
      </c>
      <c r="N23" s="4"/>
      <c r="O23" s="6" t="s">
        <v>295</v>
      </c>
      <c r="P23" s="19">
        <v>599437733</v>
      </c>
    </row>
    <row r="24" spans="1:16">
      <c r="A24" s="6">
        <f t="shared" si="1"/>
        <v>22</v>
      </c>
      <c r="B24" s="3">
        <v>6</v>
      </c>
      <c r="C24" s="83">
        <v>43862</v>
      </c>
      <c r="D24" s="6" t="s">
        <v>6</v>
      </c>
      <c r="E24" s="11">
        <v>404954377</v>
      </c>
      <c r="F24" s="28" t="s">
        <v>212</v>
      </c>
      <c r="G24" s="61" t="s">
        <v>104</v>
      </c>
      <c r="H24" s="3" t="s">
        <v>80</v>
      </c>
      <c r="I24" s="19">
        <v>4000</v>
      </c>
      <c r="J24" s="116">
        <v>5.0999999999999996</v>
      </c>
      <c r="K24" s="32">
        <f t="shared" si="0"/>
        <v>20400</v>
      </c>
      <c r="L24" s="3"/>
      <c r="M24" s="3" t="s">
        <v>176</v>
      </c>
      <c r="N24" s="4"/>
      <c r="O24" s="6" t="s">
        <v>295</v>
      </c>
      <c r="P24" s="19">
        <v>599437733</v>
      </c>
    </row>
    <row r="25" spans="1:16">
      <c r="A25" s="6">
        <f t="shared" si="1"/>
        <v>23</v>
      </c>
      <c r="B25" s="3">
        <v>6</v>
      </c>
      <c r="C25" s="83">
        <v>43862</v>
      </c>
      <c r="D25" s="33" t="s">
        <v>6</v>
      </c>
      <c r="E25" s="11">
        <v>404954377</v>
      </c>
      <c r="F25" s="36" t="s">
        <v>115</v>
      </c>
      <c r="G25" s="4" t="s">
        <v>109</v>
      </c>
      <c r="H25" s="3" t="s">
        <v>80</v>
      </c>
      <c r="I25" s="3">
        <v>14</v>
      </c>
      <c r="J25" s="32">
        <v>35</v>
      </c>
      <c r="K25" s="32">
        <f t="shared" si="0"/>
        <v>490</v>
      </c>
      <c r="L25" s="3"/>
      <c r="M25" s="3" t="s">
        <v>176</v>
      </c>
      <c r="N25" s="4"/>
      <c r="O25" s="6" t="s">
        <v>295</v>
      </c>
      <c r="P25" s="19">
        <v>599437733</v>
      </c>
    </row>
    <row r="26" spans="1:16">
      <c r="A26" s="6">
        <f t="shared" si="1"/>
        <v>24</v>
      </c>
      <c r="B26" s="3">
        <v>6</v>
      </c>
      <c r="C26" s="83">
        <v>43862</v>
      </c>
      <c r="D26" s="33" t="s">
        <v>6</v>
      </c>
      <c r="E26" s="11">
        <v>404954377</v>
      </c>
      <c r="F26" s="36" t="s">
        <v>115</v>
      </c>
      <c r="G26" s="4" t="s">
        <v>109</v>
      </c>
      <c r="H26" s="3" t="s">
        <v>80</v>
      </c>
      <c r="I26" s="3">
        <v>3</v>
      </c>
      <c r="J26" s="32">
        <v>35</v>
      </c>
      <c r="K26" s="32">
        <f t="shared" si="0"/>
        <v>105</v>
      </c>
      <c r="L26" s="3"/>
      <c r="M26" s="3" t="s">
        <v>176</v>
      </c>
      <c r="N26" s="4"/>
      <c r="O26" s="6" t="s">
        <v>295</v>
      </c>
      <c r="P26" s="19">
        <v>599437733</v>
      </c>
    </row>
    <row r="27" spans="1:16">
      <c r="A27" s="6">
        <f t="shared" si="1"/>
        <v>25</v>
      </c>
      <c r="B27" s="3">
        <v>6</v>
      </c>
      <c r="C27" s="83">
        <v>43862</v>
      </c>
      <c r="D27" s="33" t="s">
        <v>6</v>
      </c>
      <c r="E27" s="11">
        <v>404954377</v>
      </c>
      <c r="F27" s="36" t="s">
        <v>115</v>
      </c>
      <c r="G27" s="4" t="s">
        <v>110</v>
      </c>
      <c r="H27" s="3" t="s">
        <v>80</v>
      </c>
      <c r="I27" s="3">
        <v>89</v>
      </c>
      <c r="J27" s="32">
        <v>5.5</v>
      </c>
      <c r="K27" s="32">
        <f t="shared" si="0"/>
        <v>489.5</v>
      </c>
      <c r="L27" s="3"/>
      <c r="M27" s="3" t="s">
        <v>176</v>
      </c>
      <c r="N27" s="4"/>
      <c r="O27" s="6" t="s">
        <v>295</v>
      </c>
      <c r="P27" s="19">
        <v>599437733</v>
      </c>
    </row>
    <row r="28" spans="1:16">
      <c r="A28" s="6">
        <f t="shared" si="1"/>
        <v>26</v>
      </c>
      <c r="B28" s="3">
        <v>6</v>
      </c>
      <c r="C28" s="83">
        <v>43862</v>
      </c>
      <c r="D28" s="33" t="s">
        <v>6</v>
      </c>
      <c r="E28" s="11">
        <v>404954377</v>
      </c>
      <c r="F28" s="36" t="s">
        <v>115</v>
      </c>
      <c r="G28" s="4" t="s">
        <v>111</v>
      </c>
      <c r="H28" s="3" t="s">
        <v>80</v>
      </c>
      <c r="I28" s="19">
        <v>168</v>
      </c>
      <c r="J28" s="116">
        <v>20</v>
      </c>
      <c r="K28" s="32">
        <f t="shared" si="0"/>
        <v>3360</v>
      </c>
      <c r="L28" s="3"/>
      <c r="M28" s="3" t="s">
        <v>176</v>
      </c>
      <c r="N28" s="4"/>
      <c r="O28" s="6" t="s">
        <v>295</v>
      </c>
      <c r="P28" s="19">
        <v>599437733</v>
      </c>
    </row>
    <row r="29" spans="1:16">
      <c r="A29" s="6">
        <f t="shared" si="1"/>
        <v>27</v>
      </c>
      <c r="B29" s="3">
        <v>6</v>
      </c>
      <c r="C29" s="83">
        <v>43862</v>
      </c>
      <c r="D29" s="33" t="s">
        <v>6</v>
      </c>
      <c r="E29" s="11">
        <v>404954377</v>
      </c>
      <c r="F29" s="36" t="s">
        <v>115</v>
      </c>
      <c r="G29" s="4" t="s">
        <v>112</v>
      </c>
      <c r="H29" s="3" t="s">
        <v>80</v>
      </c>
      <c r="I29" s="3">
        <v>69</v>
      </c>
      <c r="J29" s="32">
        <v>5.5</v>
      </c>
      <c r="K29" s="32">
        <f t="shared" si="0"/>
        <v>379.5</v>
      </c>
      <c r="L29" s="3"/>
      <c r="M29" s="3" t="s">
        <v>176</v>
      </c>
      <c r="N29" s="4"/>
      <c r="O29" s="6" t="s">
        <v>295</v>
      </c>
      <c r="P29" s="19">
        <v>599437733</v>
      </c>
    </row>
    <row r="30" spans="1:16">
      <c r="A30" s="6">
        <f t="shared" si="1"/>
        <v>28</v>
      </c>
      <c r="B30" s="3">
        <v>6</v>
      </c>
      <c r="C30" s="83">
        <v>43862</v>
      </c>
      <c r="D30" s="33" t="s">
        <v>6</v>
      </c>
      <c r="E30" s="11">
        <v>404954377</v>
      </c>
      <c r="F30" s="36" t="s">
        <v>115</v>
      </c>
      <c r="G30" s="4" t="s">
        <v>114</v>
      </c>
      <c r="H30" s="3" t="s">
        <v>80</v>
      </c>
      <c r="I30" s="3">
        <v>164</v>
      </c>
      <c r="J30" s="32">
        <v>8.5</v>
      </c>
      <c r="K30" s="32">
        <f t="shared" si="0"/>
        <v>1394</v>
      </c>
      <c r="L30" s="3"/>
      <c r="M30" s="3" t="s">
        <v>176</v>
      </c>
      <c r="N30" s="4"/>
      <c r="O30" s="6" t="s">
        <v>295</v>
      </c>
      <c r="P30" s="19">
        <v>599437733</v>
      </c>
    </row>
    <row r="31" spans="1:16">
      <c r="A31" s="6">
        <f t="shared" si="1"/>
        <v>29</v>
      </c>
      <c r="B31" s="3">
        <v>7</v>
      </c>
      <c r="C31" s="83">
        <v>43862</v>
      </c>
      <c r="D31" s="6" t="s">
        <v>22</v>
      </c>
      <c r="E31" s="11">
        <v>404461088</v>
      </c>
      <c r="F31" s="28" t="s">
        <v>116</v>
      </c>
      <c r="G31" s="28" t="s">
        <v>116</v>
      </c>
      <c r="H31" s="19" t="s">
        <v>80</v>
      </c>
      <c r="I31" s="25">
        <v>300</v>
      </c>
      <c r="J31" s="116">
        <v>8</v>
      </c>
      <c r="K31" s="32">
        <f t="shared" si="0"/>
        <v>2400</v>
      </c>
      <c r="L31" s="19"/>
      <c r="M31" s="3" t="s">
        <v>176</v>
      </c>
      <c r="N31" s="4"/>
      <c r="O31" s="61"/>
      <c r="P31" s="3"/>
    </row>
    <row r="32" spans="1:16" ht="38.25">
      <c r="A32" s="6">
        <f t="shared" si="1"/>
        <v>30</v>
      </c>
      <c r="B32" s="3">
        <v>7</v>
      </c>
      <c r="C32" s="83">
        <v>43862</v>
      </c>
      <c r="D32" s="6" t="s">
        <v>22</v>
      </c>
      <c r="E32" s="11">
        <v>404461088</v>
      </c>
      <c r="F32" s="28" t="s">
        <v>117</v>
      </c>
      <c r="G32" s="7" t="s">
        <v>118</v>
      </c>
      <c r="H32" s="19" t="s">
        <v>93</v>
      </c>
      <c r="I32" s="25">
        <v>300</v>
      </c>
      <c r="J32" s="116">
        <v>30</v>
      </c>
      <c r="K32" s="32">
        <f t="shared" si="0"/>
        <v>9000</v>
      </c>
      <c r="L32" s="19"/>
      <c r="M32" s="3" t="s">
        <v>176</v>
      </c>
      <c r="N32" s="4"/>
      <c r="O32" s="61"/>
      <c r="P32" s="3"/>
    </row>
    <row r="33" spans="1:16">
      <c r="A33" s="6">
        <f t="shared" si="1"/>
        <v>31</v>
      </c>
      <c r="B33" s="3">
        <v>8</v>
      </c>
      <c r="C33" s="83">
        <v>43862</v>
      </c>
      <c r="D33" s="33" t="s">
        <v>7</v>
      </c>
      <c r="E33" s="11">
        <v>412705014</v>
      </c>
      <c r="F33" s="36" t="s">
        <v>214</v>
      </c>
      <c r="G33" s="4" t="s">
        <v>119</v>
      </c>
      <c r="H33" s="3" t="s">
        <v>93</v>
      </c>
      <c r="I33" s="24">
        <v>156</v>
      </c>
      <c r="J33" s="32">
        <v>14.95</v>
      </c>
      <c r="K33" s="32">
        <f t="shared" si="0"/>
        <v>2332.1999999999998</v>
      </c>
      <c r="L33" s="3"/>
      <c r="M33" s="3" t="s">
        <v>176</v>
      </c>
      <c r="N33" s="4"/>
      <c r="O33" s="61" t="s">
        <v>275</v>
      </c>
      <c r="P33" s="3">
        <v>591225169</v>
      </c>
    </row>
    <row r="34" spans="1:16" ht="63.75">
      <c r="A34" s="6">
        <f t="shared" si="1"/>
        <v>32</v>
      </c>
      <c r="B34" s="3">
        <v>9</v>
      </c>
      <c r="C34" s="83">
        <v>43882</v>
      </c>
      <c r="D34" s="6" t="s">
        <v>8</v>
      </c>
      <c r="E34" s="11">
        <v>445410635</v>
      </c>
      <c r="F34" s="28" t="s">
        <v>90</v>
      </c>
      <c r="G34" s="49" t="s">
        <v>122</v>
      </c>
      <c r="H34" s="3" t="s">
        <v>91</v>
      </c>
      <c r="I34" s="24">
        <v>1</v>
      </c>
      <c r="J34" s="32">
        <v>2000</v>
      </c>
      <c r="K34" s="32">
        <f t="shared" si="0"/>
        <v>2000</v>
      </c>
      <c r="L34" s="3"/>
      <c r="M34" s="3" t="s">
        <v>176</v>
      </c>
      <c r="N34" s="61"/>
      <c r="O34" s="61"/>
      <c r="P34" s="3"/>
    </row>
    <row r="35" spans="1:16">
      <c r="A35" s="6">
        <f t="shared" si="1"/>
        <v>33</v>
      </c>
      <c r="B35" s="3">
        <v>10</v>
      </c>
      <c r="C35" s="83">
        <v>43882</v>
      </c>
      <c r="D35" s="33" t="s">
        <v>9</v>
      </c>
      <c r="E35" s="40" t="s">
        <v>24</v>
      </c>
      <c r="F35" s="37" t="s">
        <v>121</v>
      </c>
      <c r="G35" s="4" t="s">
        <v>10</v>
      </c>
      <c r="H35" s="3" t="s">
        <v>91</v>
      </c>
      <c r="I35" s="24">
        <v>1</v>
      </c>
      <c r="J35" s="32">
        <v>504</v>
      </c>
      <c r="K35" s="32">
        <f t="shared" si="0"/>
        <v>504</v>
      </c>
      <c r="L35" s="3"/>
      <c r="M35" s="3" t="s">
        <v>176</v>
      </c>
      <c r="N35" s="4"/>
      <c r="O35" s="61"/>
      <c r="P35" s="3"/>
    </row>
    <row r="36" spans="1:16">
      <c r="A36" s="6">
        <f t="shared" si="1"/>
        <v>34</v>
      </c>
      <c r="B36" s="3">
        <v>11</v>
      </c>
      <c r="C36" s="83">
        <v>43888</v>
      </c>
      <c r="D36" s="33" t="s">
        <v>11</v>
      </c>
      <c r="E36" s="41">
        <v>402004549</v>
      </c>
      <c r="F36" s="33" t="s">
        <v>198</v>
      </c>
      <c r="G36" s="4" t="s">
        <v>123</v>
      </c>
      <c r="H36" s="3" t="s">
        <v>80</v>
      </c>
      <c r="I36" s="24">
        <v>50000</v>
      </c>
      <c r="J36" s="32">
        <v>0.3</v>
      </c>
      <c r="K36" s="32">
        <f t="shared" si="0"/>
        <v>15000</v>
      </c>
      <c r="L36" s="3"/>
      <c r="M36" s="3" t="s">
        <v>176</v>
      </c>
      <c r="N36" s="4"/>
      <c r="O36" s="61"/>
      <c r="P36" s="3"/>
    </row>
    <row r="37" spans="1:16" ht="60">
      <c r="A37" s="6">
        <f t="shared" si="1"/>
        <v>35</v>
      </c>
      <c r="B37" s="3">
        <v>11</v>
      </c>
      <c r="C37" s="83">
        <v>43888</v>
      </c>
      <c r="D37" s="33" t="s">
        <v>11</v>
      </c>
      <c r="E37" s="41">
        <v>402004549</v>
      </c>
      <c r="F37" s="38" t="s">
        <v>240</v>
      </c>
      <c r="G37" s="4" t="s">
        <v>124</v>
      </c>
      <c r="H37" s="3" t="s">
        <v>82</v>
      </c>
      <c r="I37" s="24">
        <v>150000</v>
      </c>
      <c r="J37" s="32">
        <v>0.17699999999999999</v>
      </c>
      <c r="K37" s="32">
        <f t="shared" si="0"/>
        <v>26550</v>
      </c>
      <c r="L37" s="3"/>
      <c r="M37" s="3" t="s">
        <v>176</v>
      </c>
      <c r="N37" s="4"/>
      <c r="O37" s="61"/>
      <c r="P37" s="3"/>
    </row>
    <row r="38" spans="1:16" ht="60">
      <c r="A38" s="6">
        <f t="shared" si="1"/>
        <v>36</v>
      </c>
      <c r="B38" s="3">
        <v>11</v>
      </c>
      <c r="C38" s="83">
        <v>43888</v>
      </c>
      <c r="D38" s="33" t="s">
        <v>11</v>
      </c>
      <c r="E38" s="41">
        <v>402004549</v>
      </c>
      <c r="F38" s="38" t="s">
        <v>241</v>
      </c>
      <c r="G38" s="4" t="s">
        <v>125</v>
      </c>
      <c r="H38" s="3" t="s">
        <v>82</v>
      </c>
      <c r="I38" s="24">
        <v>200000</v>
      </c>
      <c r="J38" s="32">
        <v>0.17699999999999999</v>
      </c>
      <c r="K38" s="32">
        <f t="shared" si="0"/>
        <v>35400</v>
      </c>
      <c r="L38" s="3"/>
      <c r="M38" s="3" t="s">
        <v>176</v>
      </c>
      <c r="N38" s="4"/>
      <c r="O38" s="61"/>
      <c r="P38" s="3"/>
    </row>
    <row r="39" spans="1:16" ht="45">
      <c r="A39" s="6">
        <f t="shared" si="1"/>
        <v>37</v>
      </c>
      <c r="B39" s="3">
        <v>11</v>
      </c>
      <c r="C39" s="83">
        <v>43888</v>
      </c>
      <c r="D39" s="33" t="s">
        <v>11</v>
      </c>
      <c r="E39" s="41">
        <v>402004549</v>
      </c>
      <c r="F39" s="38" t="s">
        <v>242</v>
      </c>
      <c r="G39" s="4" t="s">
        <v>126</v>
      </c>
      <c r="H39" s="3" t="s">
        <v>82</v>
      </c>
      <c r="I39" s="24">
        <v>5500</v>
      </c>
      <c r="J39" s="32">
        <v>0.17699999999999999</v>
      </c>
      <c r="K39" s="32">
        <f t="shared" si="0"/>
        <v>973.5</v>
      </c>
      <c r="L39" s="3"/>
      <c r="M39" s="3" t="s">
        <v>176</v>
      </c>
      <c r="N39" s="4"/>
      <c r="O39" s="61"/>
      <c r="P39" s="3"/>
    </row>
    <row r="40" spans="1:16" ht="30">
      <c r="A40" s="6">
        <f t="shared" si="1"/>
        <v>38</v>
      </c>
      <c r="B40" s="3">
        <v>12</v>
      </c>
      <c r="C40" s="83">
        <v>43888</v>
      </c>
      <c r="D40" s="33" t="s">
        <v>6</v>
      </c>
      <c r="E40" s="41">
        <v>404954377</v>
      </c>
      <c r="F40" s="38" t="s">
        <v>197</v>
      </c>
      <c r="G40" s="4" t="s">
        <v>129</v>
      </c>
      <c r="H40" s="3" t="s">
        <v>82</v>
      </c>
      <c r="I40" s="24">
        <v>1700</v>
      </c>
      <c r="J40" s="32">
        <v>5.8</v>
      </c>
      <c r="K40" s="32">
        <f t="shared" si="0"/>
        <v>9860</v>
      </c>
      <c r="L40" s="3"/>
      <c r="M40" s="3" t="s">
        <v>176</v>
      </c>
      <c r="N40" s="4"/>
      <c r="O40" s="6" t="s">
        <v>295</v>
      </c>
      <c r="P40" s="19">
        <v>599437733</v>
      </c>
    </row>
    <row r="41" spans="1:16" ht="30">
      <c r="A41" s="6">
        <f t="shared" si="1"/>
        <v>39</v>
      </c>
      <c r="B41" s="3">
        <v>12</v>
      </c>
      <c r="C41" s="83">
        <v>43888</v>
      </c>
      <c r="D41" s="33" t="s">
        <v>6</v>
      </c>
      <c r="E41" s="41">
        <v>404954377</v>
      </c>
      <c r="F41" s="38" t="s">
        <v>208</v>
      </c>
      <c r="G41" s="4" t="s">
        <v>127</v>
      </c>
      <c r="H41" s="3" t="s">
        <v>80</v>
      </c>
      <c r="I41" s="24">
        <v>4000</v>
      </c>
      <c r="J41" s="32">
        <v>29</v>
      </c>
      <c r="K41" s="32">
        <f t="shared" si="0"/>
        <v>116000</v>
      </c>
      <c r="L41" s="3"/>
      <c r="M41" s="3" t="s">
        <v>176</v>
      </c>
      <c r="N41" s="4"/>
      <c r="O41" s="6" t="s">
        <v>295</v>
      </c>
      <c r="P41" s="19">
        <v>599437733</v>
      </c>
    </row>
    <row r="42" spans="1:16" ht="90.75">
      <c r="A42" s="6">
        <f t="shared" si="1"/>
        <v>40</v>
      </c>
      <c r="B42" s="127">
        <v>12</v>
      </c>
      <c r="C42" s="83">
        <v>43888</v>
      </c>
      <c r="D42" s="6" t="s">
        <v>6</v>
      </c>
      <c r="E42" s="41">
        <v>404954377</v>
      </c>
      <c r="F42" s="38" t="s">
        <v>217</v>
      </c>
      <c r="G42" s="4" t="s">
        <v>128</v>
      </c>
      <c r="H42" s="3" t="s">
        <v>80</v>
      </c>
      <c r="I42" s="24">
        <v>800</v>
      </c>
      <c r="J42" s="32">
        <v>12</v>
      </c>
      <c r="K42" s="32">
        <f t="shared" si="0"/>
        <v>9600</v>
      </c>
      <c r="L42" s="24"/>
      <c r="M42" s="3" t="s">
        <v>176</v>
      </c>
      <c r="N42" s="126" t="s">
        <v>450</v>
      </c>
      <c r="O42" s="6" t="s">
        <v>295</v>
      </c>
      <c r="P42" s="19">
        <v>599437733</v>
      </c>
    </row>
    <row r="43" spans="1:16" ht="45">
      <c r="A43" s="6">
        <f t="shared" si="1"/>
        <v>41</v>
      </c>
      <c r="B43" s="3">
        <v>13</v>
      </c>
      <c r="C43" s="83">
        <v>43888</v>
      </c>
      <c r="D43" s="6" t="s">
        <v>7</v>
      </c>
      <c r="E43" s="41">
        <v>412705014</v>
      </c>
      <c r="F43" s="38" t="s">
        <v>216</v>
      </c>
      <c r="G43" s="4" t="s">
        <v>131</v>
      </c>
      <c r="H43" s="3" t="s">
        <v>93</v>
      </c>
      <c r="I43" s="24">
        <v>544</v>
      </c>
      <c r="J43" s="32">
        <v>19.899999999999999</v>
      </c>
      <c r="K43" s="32">
        <f t="shared" si="0"/>
        <v>10825.599999999999</v>
      </c>
      <c r="L43" s="3"/>
      <c r="M43" s="3" t="s">
        <v>176</v>
      </c>
      <c r="N43" s="4"/>
      <c r="O43" s="61" t="s">
        <v>275</v>
      </c>
      <c r="P43" s="3">
        <v>591225169</v>
      </c>
    </row>
    <row r="44" spans="1:16">
      <c r="A44" s="6">
        <f t="shared" si="1"/>
        <v>42</v>
      </c>
      <c r="B44" s="3">
        <v>14</v>
      </c>
      <c r="C44" s="83">
        <v>43888</v>
      </c>
      <c r="D44" s="33" t="s">
        <v>12</v>
      </c>
      <c r="E44" s="11">
        <v>201991229</v>
      </c>
      <c r="F44" s="36" t="s">
        <v>120</v>
      </c>
      <c r="G44" s="16" t="s">
        <v>132</v>
      </c>
      <c r="H44" s="3" t="s">
        <v>80</v>
      </c>
      <c r="I44" s="24">
        <v>100</v>
      </c>
      <c r="J44" s="32">
        <v>65</v>
      </c>
      <c r="K44" s="32">
        <f t="shared" si="0"/>
        <v>6500</v>
      </c>
      <c r="L44" s="3"/>
      <c r="M44" s="3" t="s">
        <v>176</v>
      </c>
      <c r="N44" s="4"/>
      <c r="O44" s="61" t="s">
        <v>281</v>
      </c>
      <c r="P44" s="3">
        <v>577333269</v>
      </c>
    </row>
    <row r="45" spans="1:16">
      <c r="A45" s="6">
        <f t="shared" si="1"/>
        <v>43</v>
      </c>
      <c r="B45" s="3">
        <v>15</v>
      </c>
      <c r="C45" s="83">
        <v>43888</v>
      </c>
      <c r="D45" s="33" t="s">
        <v>5</v>
      </c>
      <c r="E45" s="11">
        <v>202221559</v>
      </c>
      <c r="F45" s="34" t="s">
        <v>231</v>
      </c>
      <c r="G45" s="4" t="s">
        <v>133</v>
      </c>
      <c r="H45" s="3" t="s">
        <v>80</v>
      </c>
      <c r="I45" s="24">
        <v>250</v>
      </c>
      <c r="J45" s="32">
        <v>40</v>
      </c>
      <c r="K45" s="32">
        <f t="shared" si="0"/>
        <v>10000</v>
      </c>
      <c r="L45" s="3"/>
      <c r="M45" s="3" t="s">
        <v>176</v>
      </c>
      <c r="N45" s="4"/>
      <c r="O45" s="6" t="s">
        <v>359</v>
      </c>
      <c r="P45" s="6">
        <v>599201029</v>
      </c>
    </row>
    <row r="46" spans="1:16">
      <c r="A46" s="6">
        <f t="shared" si="1"/>
        <v>44</v>
      </c>
      <c r="B46" s="3">
        <v>15</v>
      </c>
      <c r="C46" s="83">
        <v>43888</v>
      </c>
      <c r="D46" s="33" t="s">
        <v>5</v>
      </c>
      <c r="E46" s="11">
        <v>202221559</v>
      </c>
      <c r="F46" s="34" t="s">
        <v>232</v>
      </c>
      <c r="G46" s="4" t="s">
        <v>89</v>
      </c>
      <c r="H46" s="3" t="s">
        <v>80</v>
      </c>
      <c r="I46" s="24">
        <v>250</v>
      </c>
      <c r="J46" s="32">
        <v>40</v>
      </c>
      <c r="K46" s="32">
        <f t="shared" si="0"/>
        <v>10000</v>
      </c>
      <c r="L46" s="3"/>
      <c r="M46" s="3" t="s">
        <v>176</v>
      </c>
      <c r="N46" s="4"/>
      <c r="O46" s="6" t="s">
        <v>359</v>
      </c>
      <c r="P46" s="6">
        <v>599201029</v>
      </c>
    </row>
    <row r="47" spans="1:16">
      <c r="A47" s="6">
        <f t="shared" si="1"/>
        <v>45</v>
      </c>
      <c r="B47" s="3">
        <v>16</v>
      </c>
      <c r="C47" s="84">
        <v>43888</v>
      </c>
      <c r="D47" s="66" t="s">
        <v>13</v>
      </c>
      <c r="E47" s="41">
        <v>406285452</v>
      </c>
      <c r="F47" s="38" t="s">
        <v>134</v>
      </c>
      <c r="G47" s="4" t="s">
        <v>14</v>
      </c>
      <c r="H47" s="3" t="s">
        <v>91</v>
      </c>
      <c r="I47" s="24">
        <v>10</v>
      </c>
      <c r="J47" s="32">
        <v>1800</v>
      </c>
      <c r="K47" s="32">
        <f t="shared" si="0"/>
        <v>18000</v>
      </c>
      <c r="L47" s="3"/>
      <c r="M47" s="3" t="s">
        <v>176</v>
      </c>
      <c r="N47" s="4"/>
      <c r="O47" s="61"/>
      <c r="P47" s="3"/>
    </row>
    <row r="48" spans="1:16" ht="39" customHeight="1">
      <c r="A48" s="6">
        <f t="shared" si="1"/>
        <v>46</v>
      </c>
      <c r="B48" s="3">
        <v>17</v>
      </c>
      <c r="C48" s="85">
        <v>43890</v>
      </c>
      <c r="D48" s="92" t="s">
        <v>15</v>
      </c>
      <c r="E48" s="58">
        <v>205270945</v>
      </c>
      <c r="F48" s="28" t="s">
        <v>135</v>
      </c>
      <c r="G48" s="61" t="s">
        <v>16</v>
      </c>
      <c r="H48" s="3" t="s">
        <v>91</v>
      </c>
      <c r="I48" s="24">
        <v>10</v>
      </c>
      <c r="J48" s="32">
        <v>200</v>
      </c>
      <c r="K48" s="32">
        <f t="shared" si="0"/>
        <v>2000</v>
      </c>
      <c r="L48" s="3"/>
      <c r="M48" s="3" t="s">
        <v>176</v>
      </c>
      <c r="N48" s="4"/>
      <c r="O48" s="61"/>
      <c r="P48" s="3"/>
    </row>
    <row r="49" spans="1:16" ht="47.25" customHeight="1">
      <c r="A49" s="6">
        <f t="shared" si="1"/>
        <v>47</v>
      </c>
      <c r="B49" s="3">
        <v>18</v>
      </c>
      <c r="C49" s="85">
        <v>43890</v>
      </c>
      <c r="D49" s="68" t="s">
        <v>17</v>
      </c>
      <c r="E49" s="58" t="s">
        <v>25</v>
      </c>
      <c r="F49" s="28" t="s">
        <v>135</v>
      </c>
      <c r="G49" s="6" t="s">
        <v>16</v>
      </c>
      <c r="H49" s="19" t="s">
        <v>91</v>
      </c>
      <c r="I49" s="24">
        <v>1</v>
      </c>
      <c r="J49" s="32">
        <v>2000</v>
      </c>
      <c r="K49" s="32">
        <f t="shared" si="0"/>
        <v>2000</v>
      </c>
      <c r="L49" s="3"/>
      <c r="M49" s="3" t="s">
        <v>176</v>
      </c>
      <c r="N49" s="4"/>
      <c r="O49" s="61"/>
      <c r="P49" s="3"/>
    </row>
    <row r="50" spans="1:16" ht="67.5" customHeight="1">
      <c r="A50" s="6">
        <f t="shared" si="1"/>
        <v>48</v>
      </c>
      <c r="B50" s="3">
        <v>19</v>
      </c>
      <c r="C50" s="85">
        <v>43891</v>
      </c>
      <c r="D50" s="52" t="s">
        <v>18</v>
      </c>
      <c r="E50" s="56" t="s">
        <v>26</v>
      </c>
      <c r="F50" s="38" t="s">
        <v>235</v>
      </c>
      <c r="G50" s="4" t="s">
        <v>136</v>
      </c>
      <c r="H50" s="3" t="s">
        <v>80</v>
      </c>
      <c r="I50" s="24">
        <v>22</v>
      </c>
      <c r="J50" s="32">
        <v>90</v>
      </c>
      <c r="K50" s="32">
        <f t="shared" si="0"/>
        <v>1980</v>
      </c>
      <c r="L50" s="3"/>
      <c r="M50" s="3" t="s">
        <v>176</v>
      </c>
      <c r="N50" s="4"/>
      <c r="O50" s="61"/>
      <c r="P50" s="3"/>
    </row>
    <row r="51" spans="1:16" ht="15.75">
      <c r="A51" s="6">
        <f t="shared" si="1"/>
        <v>49</v>
      </c>
      <c r="B51" s="3">
        <v>20</v>
      </c>
      <c r="C51" s="83">
        <v>43894</v>
      </c>
      <c r="D51" s="33" t="s">
        <v>19</v>
      </c>
      <c r="E51" s="11">
        <v>400115219</v>
      </c>
      <c r="F51" s="36" t="s">
        <v>92</v>
      </c>
      <c r="G51" s="4" t="s">
        <v>20</v>
      </c>
      <c r="H51" s="3" t="s">
        <v>80</v>
      </c>
      <c r="I51" s="24">
        <v>440</v>
      </c>
      <c r="J51" s="32">
        <v>8</v>
      </c>
      <c r="K51" s="32">
        <f t="shared" si="0"/>
        <v>3520</v>
      </c>
      <c r="L51" s="3"/>
      <c r="M51" s="3" t="s">
        <v>176</v>
      </c>
      <c r="N51" s="13" t="s">
        <v>52</v>
      </c>
      <c r="O51" s="61" t="s">
        <v>51</v>
      </c>
      <c r="P51" s="3" t="s">
        <v>50</v>
      </c>
    </row>
    <row r="52" spans="1:16" ht="49.5" customHeight="1">
      <c r="A52" s="6">
        <f t="shared" si="1"/>
        <v>50</v>
      </c>
      <c r="B52" s="3">
        <v>21</v>
      </c>
      <c r="C52" s="83">
        <v>43894</v>
      </c>
      <c r="D52" s="6" t="s">
        <v>21</v>
      </c>
      <c r="E52" s="12">
        <v>404400938</v>
      </c>
      <c r="F52" s="48" t="s">
        <v>214</v>
      </c>
      <c r="G52" s="7" t="s">
        <v>137</v>
      </c>
      <c r="H52" s="3" t="s">
        <v>93</v>
      </c>
      <c r="I52" s="24">
        <v>200</v>
      </c>
      <c r="J52" s="32">
        <v>25</v>
      </c>
      <c r="K52" s="32">
        <f t="shared" si="0"/>
        <v>5000</v>
      </c>
      <c r="L52" s="3"/>
      <c r="M52" s="3" t="s">
        <v>176</v>
      </c>
      <c r="N52" s="14" t="s">
        <v>53</v>
      </c>
      <c r="O52" s="61" t="s">
        <v>54</v>
      </c>
      <c r="P52" s="3" t="s">
        <v>55</v>
      </c>
    </row>
    <row r="53" spans="1:16">
      <c r="A53" s="6">
        <f t="shared" si="1"/>
        <v>51</v>
      </c>
      <c r="B53" s="3">
        <v>22</v>
      </c>
      <c r="C53" s="83">
        <v>43894</v>
      </c>
      <c r="D53" s="33" t="s">
        <v>27</v>
      </c>
      <c r="E53" s="12">
        <v>423099774</v>
      </c>
      <c r="F53" s="35" t="s">
        <v>201</v>
      </c>
      <c r="G53" s="4" t="s">
        <v>140</v>
      </c>
      <c r="H53" s="3" t="s">
        <v>80</v>
      </c>
      <c r="I53" s="24">
        <v>100</v>
      </c>
      <c r="J53" s="32">
        <v>80</v>
      </c>
      <c r="K53" s="32">
        <f t="shared" si="0"/>
        <v>8000</v>
      </c>
      <c r="L53" s="3"/>
      <c r="M53" s="3" t="s">
        <v>176</v>
      </c>
      <c r="N53" s="4"/>
      <c r="O53" s="61"/>
      <c r="P53" s="3"/>
    </row>
    <row r="54" spans="1:16" ht="15.75">
      <c r="A54" s="6">
        <f t="shared" si="1"/>
        <v>52</v>
      </c>
      <c r="B54" s="3">
        <v>22</v>
      </c>
      <c r="C54" s="83">
        <v>43894</v>
      </c>
      <c r="D54" s="33" t="s">
        <v>27</v>
      </c>
      <c r="E54" s="12">
        <v>423099774</v>
      </c>
      <c r="F54" s="35" t="s">
        <v>202</v>
      </c>
      <c r="G54" s="4" t="s">
        <v>138</v>
      </c>
      <c r="H54" s="3" t="s">
        <v>80</v>
      </c>
      <c r="I54" s="24">
        <v>100</v>
      </c>
      <c r="J54" s="32">
        <v>145</v>
      </c>
      <c r="K54" s="32">
        <f t="shared" si="0"/>
        <v>14500</v>
      </c>
      <c r="L54" s="3"/>
      <c r="M54" s="3" t="s">
        <v>176</v>
      </c>
      <c r="N54" s="14"/>
      <c r="O54" s="61"/>
      <c r="P54" s="3"/>
    </row>
    <row r="55" spans="1:16" ht="15.75">
      <c r="A55" s="6">
        <f t="shared" si="1"/>
        <v>53</v>
      </c>
      <c r="B55" s="3">
        <v>22</v>
      </c>
      <c r="C55" s="83">
        <v>43894</v>
      </c>
      <c r="D55" s="52" t="s">
        <v>27</v>
      </c>
      <c r="E55" s="18">
        <v>423099774</v>
      </c>
      <c r="F55" s="35" t="s">
        <v>203</v>
      </c>
      <c r="G55" s="4" t="s">
        <v>139</v>
      </c>
      <c r="H55" s="3" t="s">
        <v>80</v>
      </c>
      <c r="I55" s="24">
        <v>100</v>
      </c>
      <c r="J55" s="32">
        <v>75</v>
      </c>
      <c r="K55" s="32">
        <f t="shared" si="0"/>
        <v>7500</v>
      </c>
      <c r="L55" s="3"/>
      <c r="M55" s="3" t="s">
        <v>176</v>
      </c>
      <c r="N55" s="14"/>
      <c r="O55" s="61"/>
      <c r="P55" s="3"/>
    </row>
    <row r="56" spans="1:16" ht="48" customHeight="1">
      <c r="A56" s="6">
        <f t="shared" si="1"/>
        <v>54</v>
      </c>
      <c r="B56" s="3">
        <v>23</v>
      </c>
      <c r="C56" s="85">
        <v>43895</v>
      </c>
      <c r="D56" s="52" t="s">
        <v>28</v>
      </c>
      <c r="E56" s="18">
        <v>402004549</v>
      </c>
      <c r="F56" s="33" t="s">
        <v>198</v>
      </c>
      <c r="G56" s="4" t="s">
        <v>141</v>
      </c>
      <c r="H56" s="3" t="s">
        <v>80</v>
      </c>
      <c r="I56" s="24">
        <v>500</v>
      </c>
      <c r="J56" s="32">
        <v>0.3</v>
      </c>
      <c r="K56" s="32">
        <f t="shared" si="0"/>
        <v>150</v>
      </c>
      <c r="L56" s="3"/>
      <c r="M56" s="3" t="s">
        <v>176</v>
      </c>
      <c r="N56" s="4"/>
      <c r="O56" s="61"/>
      <c r="P56" s="3"/>
    </row>
    <row r="57" spans="1:16" ht="45">
      <c r="A57" s="6">
        <f t="shared" si="1"/>
        <v>55</v>
      </c>
      <c r="B57" s="3">
        <v>23</v>
      </c>
      <c r="C57" s="85">
        <v>43895</v>
      </c>
      <c r="D57" s="52" t="s">
        <v>28</v>
      </c>
      <c r="E57" s="18">
        <v>402004549</v>
      </c>
      <c r="F57" s="62" t="s">
        <v>243</v>
      </c>
      <c r="G57" s="4" t="s">
        <v>142</v>
      </c>
      <c r="H57" s="3" t="s">
        <v>82</v>
      </c>
      <c r="I57" s="24">
        <v>25000</v>
      </c>
      <c r="J57" s="32">
        <v>0.18</v>
      </c>
      <c r="K57" s="32">
        <f t="shared" si="0"/>
        <v>4500</v>
      </c>
      <c r="L57" s="3"/>
      <c r="M57" s="3" t="s">
        <v>176</v>
      </c>
      <c r="N57" s="4"/>
      <c r="O57" s="61"/>
      <c r="P57" s="3"/>
    </row>
    <row r="58" spans="1:16">
      <c r="A58" s="6">
        <f t="shared" si="1"/>
        <v>56</v>
      </c>
      <c r="B58" s="3">
        <v>24</v>
      </c>
      <c r="C58" s="85">
        <v>43895</v>
      </c>
      <c r="D58" s="52" t="s">
        <v>29</v>
      </c>
      <c r="E58" s="18" t="s">
        <v>337</v>
      </c>
      <c r="F58" s="35" t="s">
        <v>30</v>
      </c>
      <c r="G58" s="4" t="s">
        <v>30</v>
      </c>
      <c r="H58" s="19" t="s">
        <v>91</v>
      </c>
      <c r="I58" s="24">
        <v>1</v>
      </c>
      <c r="J58" s="32">
        <v>250</v>
      </c>
      <c r="K58" s="32">
        <f t="shared" si="0"/>
        <v>250</v>
      </c>
      <c r="L58" s="3"/>
      <c r="M58" s="3" t="s">
        <v>176</v>
      </c>
      <c r="N58" s="4"/>
      <c r="O58" s="61"/>
      <c r="P58" s="3"/>
    </row>
    <row r="59" spans="1:16" ht="15.75">
      <c r="A59" s="6">
        <f t="shared" si="1"/>
        <v>57</v>
      </c>
      <c r="B59" s="3">
        <v>25</v>
      </c>
      <c r="C59" s="85">
        <v>43896</v>
      </c>
      <c r="D59" s="52" t="s">
        <v>31</v>
      </c>
      <c r="E59" s="18">
        <v>418470014</v>
      </c>
      <c r="F59" s="35" t="s">
        <v>205</v>
      </c>
      <c r="G59" s="4" t="s">
        <v>143</v>
      </c>
      <c r="H59" s="3" t="s">
        <v>80</v>
      </c>
      <c r="I59" s="24">
        <v>400</v>
      </c>
      <c r="J59" s="32">
        <v>3.5</v>
      </c>
      <c r="K59" s="32">
        <f t="shared" si="0"/>
        <v>1400</v>
      </c>
      <c r="L59" s="3"/>
      <c r="M59" s="3" t="s">
        <v>176</v>
      </c>
      <c r="N59" s="14" t="s">
        <v>38</v>
      </c>
      <c r="O59" s="61" t="s">
        <v>44</v>
      </c>
      <c r="P59" s="3" t="s">
        <v>45</v>
      </c>
    </row>
    <row r="60" spans="1:16" ht="15.75">
      <c r="A60" s="6">
        <f t="shared" si="1"/>
        <v>58</v>
      </c>
      <c r="B60" s="3">
        <v>26</v>
      </c>
      <c r="C60" s="83">
        <v>43896</v>
      </c>
      <c r="D60" s="33" t="s">
        <v>32</v>
      </c>
      <c r="E60" s="12">
        <v>245621288</v>
      </c>
      <c r="F60" s="35" t="s">
        <v>204</v>
      </c>
      <c r="G60" s="4" t="s">
        <v>145</v>
      </c>
      <c r="H60" s="3" t="s">
        <v>80</v>
      </c>
      <c r="I60" s="24">
        <v>100</v>
      </c>
      <c r="J60" s="32">
        <v>7.9</v>
      </c>
      <c r="K60" s="32">
        <f t="shared" si="0"/>
        <v>790</v>
      </c>
      <c r="L60" s="3"/>
      <c r="M60" s="3" t="s">
        <v>176</v>
      </c>
      <c r="N60" s="14"/>
      <c r="O60" s="61" t="s">
        <v>42</v>
      </c>
      <c r="P60" s="3">
        <v>591911089</v>
      </c>
    </row>
    <row r="61" spans="1:16" ht="15" customHeight="1">
      <c r="A61" s="6">
        <f t="shared" si="1"/>
        <v>59</v>
      </c>
      <c r="B61" s="3">
        <v>26</v>
      </c>
      <c r="C61" s="85">
        <v>43896</v>
      </c>
      <c r="D61" s="52" t="s">
        <v>32</v>
      </c>
      <c r="E61" s="18">
        <v>245621288</v>
      </c>
      <c r="F61" s="35" t="s">
        <v>207</v>
      </c>
      <c r="G61" s="4" t="s">
        <v>144</v>
      </c>
      <c r="H61" s="3" t="s">
        <v>80</v>
      </c>
      <c r="I61" s="24">
        <v>100</v>
      </c>
      <c r="J61" s="32">
        <v>17.899999999999999</v>
      </c>
      <c r="K61" s="32">
        <f t="shared" si="0"/>
        <v>1789.9999999999998</v>
      </c>
      <c r="L61" s="3"/>
      <c r="M61" s="3" t="s">
        <v>176</v>
      </c>
      <c r="N61" s="13" t="s">
        <v>41</v>
      </c>
      <c r="O61" s="61" t="s">
        <v>42</v>
      </c>
      <c r="P61" s="3" t="s">
        <v>43</v>
      </c>
    </row>
    <row r="62" spans="1:16" ht="51">
      <c r="A62" s="6">
        <f t="shared" si="1"/>
        <v>60</v>
      </c>
      <c r="B62" s="3">
        <v>27</v>
      </c>
      <c r="C62" s="88">
        <v>43896</v>
      </c>
      <c r="D62" s="92" t="s">
        <v>33</v>
      </c>
      <c r="E62" s="18">
        <v>405278202</v>
      </c>
      <c r="F62" s="113" t="s">
        <v>217</v>
      </c>
      <c r="G62" s="9" t="s">
        <v>146</v>
      </c>
      <c r="H62" s="3" t="s">
        <v>80</v>
      </c>
      <c r="I62" s="24">
        <v>3000</v>
      </c>
      <c r="J62" s="32">
        <v>7.5</v>
      </c>
      <c r="K62" s="32">
        <f t="shared" si="0"/>
        <v>22500</v>
      </c>
      <c r="L62" s="3"/>
      <c r="M62" s="3" t="s">
        <v>176</v>
      </c>
      <c r="N62" s="19" t="s">
        <v>453</v>
      </c>
      <c r="O62" s="3"/>
      <c r="P62" s="3"/>
    </row>
    <row r="63" spans="1:16" ht="15" customHeight="1">
      <c r="A63" s="6">
        <f t="shared" si="1"/>
        <v>61</v>
      </c>
      <c r="B63" s="3">
        <v>28</v>
      </c>
      <c r="C63" s="85">
        <v>43899</v>
      </c>
      <c r="D63" s="52" t="s">
        <v>34</v>
      </c>
      <c r="E63" s="18" t="s">
        <v>338</v>
      </c>
      <c r="F63" s="35" t="s">
        <v>121</v>
      </c>
      <c r="G63" s="4" t="s">
        <v>35</v>
      </c>
      <c r="H63" s="3" t="s">
        <v>91</v>
      </c>
      <c r="I63" s="24">
        <v>16</v>
      </c>
      <c r="J63" s="32">
        <v>7.5625</v>
      </c>
      <c r="K63" s="32">
        <f t="shared" si="0"/>
        <v>121</v>
      </c>
      <c r="L63" s="3"/>
      <c r="M63" s="3" t="s">
        <v>176</v>
      </c>
      <c r="N63" s="14" t="s">
        <v>39</v>
      </c>
      <c r="O63" s="61" t="s">
        <v>46</v>
      </c>
      <c r="P63" s="3" t="s">
        <v>47</v>
      </c>
    </row>
    <row r="64" spans="1:16" ht="15" customHeight="1">
      <c r="A64" s="6">
        <f t="shared" si="1"/>
        <v>62</v>
      </c>
      <c r="B64" s="3">
        <v>29</v>
      </c>
      <c r="C64" s="85">
        <v>43899</v>
      </c>
      <c r="D64" s="52" t="s">
        <v>36</v>
      </c>
      <c r="E64" s="18" t="s">
        <v>339</v>
      </c>
      <c r="F64" s="35" t="s">
        <v>30</v>
      </c>
      <c r="G64" s="4" t="s">
        <v>37</v>
      </c>
      <c r="H64" s="19" t="s">
        <v>91</v>
      </c>
      <c r="I64" s="24">
        <v>1</v>
      </c>
      <c r="J64" s="32">
        <v>3700</v>
      </c>
      <c r="K64" s="32">
        <f t="shared" si="0"/>
        <v>3700</v>
      </c>
      <c r="L64" s="3"/>
      <c r="M64" s="3" t="s">
        <v>176</v>
      </c>
      <c r="N64" s="14" t="s">
        <v>40</v>
      </c>
      <c r="O64" s="61" t="s">
        <v>48</v>
      </c>
      <c r="P64" s="3" t="s">
        <v>49</v>
      </c>
    </row>
    <row r="65" spans="1:16">
      <c r="A65" s="6">
        <f t="shared" si="1"/>
        <v>63</v>
      </c>
      <c r="B65" s="3">
        <v>30</v>
      </c>
      <c r="C65" s="85">
        <v>43902</v>
      </c>
      <c r="D65" s="92" t="s">
        <v>61</v>
      </c>
      <c r="E65" s="12" t="s">
        <v>62</v>
      </c>
      <c r="F65" s="34" t="s">
        <v>147</v>
      </c>
      <c r="G65" s="61" t="s">
        <v>63</v>
      </c>
      <c r="H65" s="19" t="s">
        <v>91</v>
      </c>
      <c r="I65" s="24">
        <v>1</v>
      </c>
      <c r="J65" s="32">
        <v>8500</v>
      </c>
      <c r="K65" s="32">
        <f t="shared" si="0"/>
        <v>8500</v>
      </c>
      <c r="L65" s="3"/>
      <c r="M65" s="3" t="s">
        <v>176</v>
      </c>
      <c r="N65" s="14" t="s">
        <v>64</v>
      </c>
      <c r="O65" s="61" t="s">
        <v>65</v>
      </c>
      <c r="P65" s="3" t="s">
        <v>66</v>
      </c>
    </row>
    <row r="66" spans="1:16" ht="45">
      <c r="A66" s="6">
        <f t="shared" si="1"/>
        <v>64</v>
      </c>
      <c r="B66" s="3">
        <v>31</v>
      </c>
      <c r="C66" s="85">
        <v>43902</v>
      </c>
      <c r="D66" s="69" t="s">
        <v>67</v>
      </c>
      <c r="E66" s="12">
        <v>202203123</v>
      </c>
      <c r="F66" s="48" t="s">
        <v>216</v>
      </c>
      <c r="G66" s="103" t="s">
        <v>215</v>
      </c>
      <c r="H66" s="20" t="s">
        <v>93</v>
      </c>
      <c r="I66" s="26">
        <v>5000</v>
      </c>
      <c r="J66" s="117">
        <v>29</v>
      </c>
      <c r="K66" s="32">
        <f t="shared" si="0"/>
        <v>145000</v>
      </c>
      <c r="L66" s="3"/>
      <c r="M66" s="3" t="s">
        <v>176</v>
      </c>
      <c r="N66" s="4"/>
      <c r="O66" s="61"/>
      <c r="P66" s="3"/>
    </row>
    <row r="67" spans="1:16">
      <c r="A67" s="6">
        <f t="shared" si="1"/>
        <v>65</v>
      </c>
      <c r="B67" s="19">
        <v>32</v>
      </c>
      <c r="C67" s="86">
        <v>43902</v>
      </c>
      <c r="D67" s="44" t="s">
        <v>68</v>
      </c>
      <c r="E67" s="12">
        <v>404865286</v>
      </c>
      <c r="F67" s="35" t="s">
        <v>130</v>
      </c>
      <c r="G67" s="16" t="s">
        <v>152</v>
      </c>
      <c r="H67" s="20" t="s">
        <v>82</v>
      </c>
      <c r="I67" s="24">
        <v>500</v>
      </c>
      <c r="J67" s="32">
        <v>0.1</v>
      </c>
      <c r="K67" s="32">
        <f t="shared" ref="K67:K99" si="2">I67*J67</f>
        <v>50</v>
      </c>
      <c r="L67" s="3"/>
      <c r="M67" s="3" t="s">
        <v>176</v>
      </c>
      <c r="N67" s="4"/>
      <c r="O67" s="61" t="s">
        <v>277</v>
      </c>
      <c r="P67" s="3">
        <v>598198991</v>
      </c>
    </row>
    <row r="68" spans="1:16">
      <c r="A68" s="6">
        <f t="shared" si="1"/>
        <v>66</v>
      </c>
      <c r="B68" s="19">
        <v>32</v>
      </c>
      <c r="C68" s="86">
        <v>43902</v>
      </c>
      <c r="D68" s="44" t="s">
        <v>68</v>
      </c>
      <c r="E68" s="12">
        <v>404865286</v>
      </c>
      <c r="F68" s="35" t="s">
        <v>149</v>
      </c>
      <c r="G68" s="16" t="s">
        <v>148</v>
      </c>
      <c r="H68" s="20" t="s">
        <v>80</v>
      </c>
      <c r="I68" s="24">
        <v>500</v>
      </c>
      <c r="J68" s="32">
        <v>0.11</v>
      </c>
      <c r="K68" s="32">
        <f t="shared" si="2"/>
        <v>55</v>
      </c>
      <c r="L68" s="3"/>
      <c r="M68" s="3" t="s">
        <v>176</v>
      </c>
      <c r="N68" s="4"/>
      <c r="O68" s="61" t="s">
        <v>277</v>
      </c>
      <c r="P68" s="3">
        <v>598198991</v>
      </c>
    </row>
    <row r="69" spans="1:16">
      <c r="A69" s="6">
        <f t="shared" ref="A69:A132" si="3">A68+1</f>
        <v>67</v>
      </c>
      <c r="B69" s="19">
        <v>32</v>
      </c>
      <c r="C69" s="86">
        <v>43902</v>
      </c>
      <c r="D69" s="44" t="s">
        <v>68</v>
      </c>
      <c r="E69" s="12">
        <v>404865286</v>
      </c>
      <c r="F69" s="35" t="s">
        <v>150</v>
      </c>
      <c r="G69" s="16" t="s">
        <v>151</v>
      </c>
      <c r="H69" s="20" t="s">
        <v>80</v>
      </c>
      <c r="I69" s="24">
        <v>500</v>
      </c>
      <c r="J69" s="32">
        <v>1.5</v>
      </c>
      <c r="K69" s="32">
        <f t="shared" si="2"/>
        <v>750</v>
      </c>
      <c r="L69" s="3"/>
      <c r="M69" s="3" t="s">
        <v>176</v>
      </c>
      <c r="N69" s="4"/>
      <c r="O69" s="61" t="s">
        <v>277</v>
      </c>
      <c r="P69" s="3">
        <v>598198991</v>
      </c>
    </row>
    <row r="70" spans="1:16">
      <c r="A70" s="6">
        <f t="shared" si="3"/>
        <v>68</v>
      </c>
      <c r="B70" s="17">
        <v>33</v>
      </c>
      <c r="C70" s="87">
        <v>43902</v>
      </c>
      <c r="D70" s="54" t="s">
        <v>69</v>
      </c>
      <c r="E70" s="42">
        <v>202221559</v>
      </c>
      <c r="F70" s="34" t="s">
        <v>234</v>
      </c>
      <c r="G70" s="15" t="s">
        <v>153</v>
      </c>
      <c r="H70" s="21" t="s">
        <v>80</v>
      </c>
      <c r="I70" s="24">
        <v>800</v>
      </c>
      <c r="J70" s="32">
        <v>3.5</v>
      </c>
      <c r="K70" s="32">
        <f t="shared" si="2"/>
        <v>2800</v>
      </c>
      <c r="L70" s="3"/>
      <c r="M70" s="3" t="s">
        <v>176</v>
      </c>
      <c r="N70" s="4"/>
      <c r="O70" s="6" t="s">
        <v>359</v>
      </c>
      <c r="P70" s="6">
        <v>599201029</v>
      </c>
    </row>
    <row r="71" spans="1:16">
      <c r="A71" s="6">
        <f t="shared" si="3"/>
        <v>69</v>
      </c>
      <c r="B71" s="17">
        <v>34</v>
      </c>
      <c r="C71" s="87">
        <v>43903</v>
      </c>
      <c r="D71" s="54" t="s">
        <v>70</v>
      </c>
      <c r="E71" s="42">
        <v>404478436</v>
      </c>
      <c r="F71" s="35" t="s">
        <v>200</v>
      </c>
      <c r="G71" s="15" t="s">
        <v>155</v>
      </c>
      <c r="H71" s="21" t="s">
        <v>80</v>
      </c>
      <c r="I71" s="24">
        <v>20</v>
      </c>
      <c r="J71" s="32">
        <v>10</v>
      </c>
      <c r="K71" s="32">
        <f t="shared" si="2"/>
        <v>200</v>
      </c>
      <c r="L71" s="3"/>
      <c r="M71" s="3" t="s">
        <v>176</v>
      </c>
      <c r="N71" s="4"/>
      <c r="O71" s="61"/>
      <c r="P71" s="3"/>
    </row>
    <row r="72" spans="1:16">
      <c r="A72" s="6">
        <f t="shared" si="3"/>
        <v>70</v>
      </c>
      <c r="B72" s="17">
        <v>34</v>
      </c>
      <c r="C72" s="87">
        <v>43903</v>
      </c>
      <c r="D72" s="54" t="s">
        <v>70</v>
      </c>
      <c r="E72" s="42">
        <v>404478436</v>
      </c>
      <c r="F72" s="35" t="s">
        <v>233</v>
      </c>
      <c r="G72" s="15" t="s">
        <v>154</v>
      </c>
      <c r="H72" s="21" t="s">
        <v>80</v>
      </c>
      <c r="I72" s="24">
        <v>5</v>
      </c>
      <c r="J72" s="32">
        <v>50</v>
      </c>
      <c r="K72" s="32">
        <f t="shared" si="2"/>
        <v>250</v>
      </c>
      <c r="L72" s="3"/>
      <c r="M72" s="3" t="s">
        <v>176</v>
      </c>
      <c r="N72" s="4"/>
      <c r="O72" s="61"/>
      <c r="P72" s="3"/>
    </row>
    <row r="73" spans="1:16" ht="15.75">
      <c r="A73" s="6">
        <f t="shared" si="3"/>
        <v>71</v>
      </c>
      <c r="B73" s="3">
        <v>35</v>
      </c>
      <c r="C73" s="85">
        <v>43903</v>
      </c>
      <c r="D73" s="52" t="s">
        <v>56</v>
      </c>
      <c r="E73" s="12" t="s">
        <v>57</v>
      </c>
      <c r="F73" s="35" t="s">
        <v>206</v>
      </c>
      <c r="G73" s="4" t="s">
        <v>156</v>
      </c>
      <c r="H73" s="3" t="s">
        <v>80</v>
      </c>
      <c r="I73" s="24">
        <v>100</v>
      </c>
      <c r="J73" s="32">
        <v>19.899999999999999</v>
      </c>
      <c r="K73" s="32">
        <f t="shared" si="2"/>
        <v>1989.9999999999998</v>
      </c>
      <c r="L73" s="3"/>
      <c r="M73" s="3" t="s">
        <v>176</v>
      </c>
      <c r="N73" s="14" t="s">
        <v>58</v>
      </c>
      <c r="O73" s="61" t="s">
        <v>59</v>
      </c>
      <c r="P73" s="3" t="s">
        <v>60</v>
      </c>
    </row>
    <row r="74" spans="1:16">
      <c r="A74" s="6">
        <f t="shared" si="3"/>
        <v>72</v>
      </c>
      <c r="B74" s="31">
        <v>36</v>
      </c>
      <c r="C74" s="88">
        <v>43907</v>
      </c>
      <c r="D74" s="67" t="s">
        <v>71</v>
      </c>
      <c r="E74" s="57">
        <v>406285531</v>
      </c>
      <c r="F74" s="39" t="s">
        <v>105</v>
      </c>
      <c r="G74" s="29" t="s">
        <v>158</v>
      </c>
      <c r="H74" s="3" t="s">
        <v>80</v>
      </c>
      <c r="I74" s="30">
        <v>20100</v>
      </c>
      <c r="J74" s="118">
        <v>20.758491882198289</v>
      </c>
      <c r="K74" s="32">
        <f t="shared" si="2"/>
        <v>417245.6868321856</v>
      </c>
      <c r="L74" s="3"/>
      <c r="M74" s="3" t="s">
        <v>176</v>
      </c>
      <c r="N74" s="50" t="s">
        <v>328</v>
      </c>
      <c r="O74" s="104"/>
      <c r="P74" s="3"/>
    </row>
    <row r="75" spans="1:16">
      <c r="A75" s="6">
        <f t="shared" si="3"/>
        <v>73</v>
      </c>
      <c r="B75" s="31">
        <v>36</v>
      </c>
      <c r="C75" s="88">
        <v>43907</v>
      </c>
      <c r="D75" s="67" t="s">
        <v>71</v>
      </c>
      <c r="E75" s="57">
        <v>406285531</v>
      </c>
      <c r="F75" s="39" t="s">
        <v>105</v>
      </c>
      <c r="G75" s="29" t="s">
        <v>161</v>
      </c>
      <c r="H75" s="3" t="s">
        <v>80</v>
      </c>
      <c r="I75" s="30">
        <v>2500</v>
      </c>
      <c r="J75" s="118">
        <v>26.538383631000382</v>
      </c>
      <c r="K75" s="32">
        <f t="shared" si="2"/>
        <v>66345.959077500956</v>
      </c>
      <c r="L75" s="3"/>
      <c r="M75" s="3" t="s">
        <v>176</v>
      </c>
      <c r="N75" s="50" t="s">
        <v>329</v>
      </c>
      <c r="O75" s="104"/>
      <c r="P75" s="3"/>
    </row>
    <row r="76" spans="1:16">
      <c r="A76" s="6">
        <f t="shared" si="3"/>
        <v>74</v>
      </c>
      <c r="B76" s="31">
        <v>36</v>
      </c>
      <c r="C76" s="88">
        <v>43907</v>
      </c>
      <c r="D76" s="67" t="s">
        <v>71</v>
      </c>
      <c r="E76" s="57">
        <v>406285531</v>
      </c>
      <c r="F76" s="39" t="s">
        <v>78</v>
      </c>
      <c r="G76" s="29" t="s">
        <v>157</v>
      </c>
      <c r="H76" s="3" t="s">
        <v>80</v>
      </c>
      <c r="I76" s="30">
        <v>40230</v>
      </c>
      <c r="J76" s="118">
        <v>5.3809294343624421</v>
      </c>
      <c r="K76" s="32">
        <f t="shared" si="2"/>
        <v>216474.79114440104</v>
      </c>
      <c r="L76" s="3"/>
      <c r="M76" s="3" t="s">
        <v>176</v>
      </c>
      <c r="N76" s="50" t="s">
        <v>330</v>
      </c>
      <c r="O76" s="104"/>
      <c r="P76" s="3"/>
    </row>
    <row r="77" spans="1:16">
      <c r="A77" s="6">
        <f t="shared" si="3"/>
        <v>75</v>
      </c>
      <c r="B77" s="31">
        <v>36</v>
      </c>
      <c r="C77" s="88">
        <v>43907</v>
      </c>
      <c r="D77" s="67" t="s">
        <v>71</v>
      </c>
      <c r="E77" s="57">
        <v>406285531</v>
      </c>
      <c r="F77" s="39" t="s">
        <v>78</v>
      </c>
      <c r="G77" s="29" t="s">
        <v>162</v>
      </c>
      <c r="H77" s="3" t="s">
        <v>80</v>
      </c>
      <c r="I77" s="30">
        <v>300000</v>
      </c>
      <c r="J77" s="118">
        <v>6.5531681581867014</v>
      </c>
      <c r="K77" s="32">
        <f t="shared" si="2"/>
        <v>1965950.4474560104</v>
      </c>
      <c r="L77" s="3"/>
      <c r="M77" s="3" t="s">
        <v>176</v>
      </c>
      <c r="N77" s="50" t="s">
        <v>331</v>
      </c>
      <c r="O77" s="104"/>
      <c r="P77" s="3"/>
    </row>
    <row r="78" spans="1:16">
      <c r="A78" s="6">
        <f t="shared" si="3"/>
        <v>76</v>
      </c>
      <c r="B78" s="31">
        <v>36</v>
      </c>
      <c r="C78" s="88">
        <v>43907</v>
      </c>
      <c r="D78" s="67" t="s">
        <v>71</v>
      </c>
      <c r="E78" s="57">
        <v>406285531</v>
      </c>
      <c r="F78" s="39" t="s">
        <v>217</v>
      </c>
      <c r="G78" s="29" t="s">
        <v>160</v>
      </c>
      <c r="H78" s="3" t="s">
        <v>80</v>
      </c>
      <c r="I78" s="30">
        <v>7920</v>
      </c>
      <c r="J78" s="118">
        <v>11.396841533824917</v>
      </c>
      <c r="K78" s="32">
        <f t="shared" si="2"/>
        <v>90262.984947893347</v>
      </c>
      <c r="L78" s="3"/>
      <c r="M78" s="3" t="s">
        <v>176</v>
      </c>
      <c r="N78" s="50" t="s">
        <v>332</v>
      </c>
      <c r="O78" s="104"/>
      <c r="P78" s="3"/>
    </row>
    <row r="79" spans="1:16">
      <c r="A79" s="6">
        <f t="shared" si="3"/>
        <v>77</v>
      </c>
      <c r="B79" s="3">
        <v>37</v>
      </c>
      <c r="C79" s="85">
        <v>43907</v>
      </c>
      <c r="D79" s="52" t="s">
        <v>72</v>
      </c>
      <c r="E79" s="18" t="s">
        <v>73</v>
      </c>
      <c r="F79" s="35" t="s">
        <v>117</v>
      </c>
      <c r="G79" s="70" t="s">
        <v>164</v>
      </c>
      <c r="H79" s="22" t="s">
        <v>163</v>
      </c>
      <c r="I79" s="24">
        <v>100</v>
      </c>
      <c r="J79" s="32">
        <v>35</v>
      </c>
      <c r="K79" s="32">
        <f t="shared" si="2"/>
        <v>3500</v>
      </c>
      <c r="L79" s="3"/>
      <c r="M79" s="3" t="s">
        <v>176</v>
      </c>
      <c r="N79" s="4"/>
      <c r="O79" s="61" t="s">
        <v>276</v>
      </c>
      <c r="P79" s="3">
        <v>551101908</v>
      </c>
    </row>
    <row r="80" spans="1:16">
      <c r="A80" s="6">
        <f t="shared" si="3"/>
        <v>78</v>
      </c>
      <c r="B80" s="3">
        <v>38</v>
      </c>
      <c r="C80" s="85">
        <v>43908</v>
      </c>
      <c r="D80" s="44" t="s">
        <v>68</v>
      </c>
      <c r="E80" s="18">
        <v>404865286</v>
      </c>
      <c r="F80" s="35" t="s">
        <v>130</v>
      </c>
      <c r="G80" s="71" t="s">
        <v>167</v>
      </c>
      <c r="H80" s="20" t="s">
        <v>82</v>
      </c>
      <c r="I80" s="24">
        <v>10000</v>
      </c>
      <c r="J80" s="32">
        <v>0.12</v>
      </c>
      <c r="K80" s="32">
        <f t="shared" si="2"/>
        <v>1200</v>
      </c>
      <c r="L80" s="3"/>
      <c r="M80" s="3" t="s">
        <v>176</v>
      </c>
      <c r="N80" s="4"/>
      <c r="O80" s="61" t="s">
        <v>277</v>
      </c>
      <c r="P80" s="3">
        <v>598198991</v>
      </c>
    </row>
    <row r="81" spans="1:16">
      <c r="A81" s="6">
        <f t="shared" si="3"/>
        <v>79</v>
      </c>
      <c r="B81" s="3">
        <v>38</v>
      </c>
      <c r="C81" s="85">
        <v>43908</v>
      </c>
      <c r="D81" s="53" t="s">
        <v>68</v>
      </c>
      <c r="E81" s="12">
        <v>404865286</v>
      </c>
      <c r="F81" s="35" t="s">
        <v>149</v>
      </c>
      <c r="G81" s="71" t="s">
        <v>166</v>
      </c>
      <c r="H81" s="20" t="s">
        <v>80</v>
      </c>
      <c r="I81" s="24">
        <v>10000</v>
      </c>
      <c r="J81" s="32">
        <v>0.11</v>
      </c>
      <c r="K81" s="32">
        <f t="shared" si="2"/>
        <v>1100</v>
      </c>
      <c r="L81" s="3"/>
      <c r="M81" s="3" t="s">
        <v>176</v>
      </c>
      <c r="N81" s="4"/>
      <c r="O81" s="61" t="s">
        <v>277</v>
      </c>
      <c r="P81" s="3">
        <v>598198991</v>
      </c>
    </row>
    <row r="82" spans="1:16">
      <c r="A82" s="6">
        <f t="shared" si="3"/>
        <v>80</v>
      </c>
      <c r="B82" s="3">
        <v>38</v>
      </c>
      <c r="C82" s="85">
        <v>43908</v>
      </c>
      <c r="D82" s="53" t="s">
        <v>68</v>
      </c>
      <c r="E82" s="12">
        <v>404865286</v>
      </c>
      <c r="F82" s="35" t="s">
        <v>150</v>
      </c>
      <c r="G82" s="16" t="s">
        <v>165</v>
      </c>
      <c r="H82" s="20" t="s">
        <v>80</v>
      </c>
      <c r="I82" s="24">
        <v>5000</v>
      </c>
      <c r="J82" s="32">
        <v>1.9</v>
      </c>
      <c r="K82" s="32">
        <f t="shared" si="2"/>
        <v>9500</v>
      </c>
      <c r="L82" s="3"/>
      <c r="M82" s="3" t="s">
        <v>176</v>
      </c>
      <c r="N82" s="4"/>
      <c r="O82" s="61" t="s">
        <v>277</v>
      </c>
      <c r="P82" s="3">
        <v>598198991</v>
      </c>
    </row>
    <row r="83" spans="1:16">
      <c r="A83" s="6">
        <f t="shared" si="3"/>
        <v>81</v>
      </c>
      <c r="B83" s="3">
        <v>38</v>
      </c>
      <c r="C83" s="85">
        <v>43908</v>
      </c>
      <c r="D83" s="53" t="s">
        <v>68</v>
      </c>
      <c r="E83" s="12">
        <v>404865286</v>
      </c>
      <c r="F83" s="35" t="s">
        <v>236</v>
      </c>
      <c r="G83" s="16" t="s">
        <v>168</v>
      </c>
      <c r="H83" s="20" t="s">
        <v>80</v>
      </c>
      <c r="I83" s="24">
        <v>1500</v>
      </c>
      <c r="J83" s="32">
        <v>6</v>
      </c>
      <c r="K83" s="32">
        <f t="shared" si="2"/>
        <v>9000</v>
      </c>
      <c r="L83" s="3"/>
      <c r="M83" s="3" t="s">
        <v>176</v>
      </c>
      <c r="N83" s="4"/>
      <c r="O83" s="61" t="s">
        <v>277</v>
      </c>
      <c r="P83" s="3">
        <v>598198991</v>
      </c>
    </row>
    <row r="84" spans="1:16">
      <c r="A84" s="6">
        <f t="shared" si="3"/>
        <v>82</v>
      </c>
      <c r="B84" s="3">
        <v>39</v>
      </c>
      <c r="C84" s="83">
        <v>43909</v>
      </c>
      <c r="D84" s="55" t="s">
        <v>68</v>
      </c>
      <c r="E84" s="12">
        <v>404865286</v>
      </c>
      <c r="F84" s="35" t="s">
        <v>130</v>
      </c>
      <c r="G84" s="4" t="s">
        <v>171</v>
      </c>
      <c r="H84" s="20" t="s">
        <v>82</v>
      </c>
      <c r="I84" s="24">
        <v>21000</v>
      </c>
      <c r="J84" s="32">
        <v>0.12</v>
      </c>
      <c r="K84" s="32">
        <f t="shared" si="2"/>
        <v>2520</v>
      </c>
      <c r="L84" s="3"/>
      <c r="M84" s="3" t="s">
        <v>176</v>
      </c>
      <c r="N84" s="4"/>
      <c r="O84" s="61" t="s">
        <v>277</v>
      </c>
      <c r="P84" s="3">
        <v>598198991</v>
      </c>
    </row>
    <row r="85" spans="1:16">
      <c r="A85" s="6">
        <f t="shared" si="3"/>
        <v>83</v>
      </c>
      <c r="B85" s="3">
        <v>39</v>
      </c>
      <c r="C85" s="83">
        <v>43909</v>
      </c>
      <c r="D85" s="53" t="s">
        <v>170</v>
      </c>
      <c r="E85" s="12">
        <v>404865286</v>
      </c>
      <c r="F85" s="35" t="s">
        <v>149</v>
      </c>
      <c r="G85" s="4" t="s">
        <v>166</v>
      </c>
      <c r="H85" s="20" t="s">
        <v>80</v>
      </c>
      <c r="I85" s="24">
        <v>21000</v>
      </c>
      <c r="J85" s="32">
        <v>0.11</v>
      </c>
      <c r="K85" s="32">
        <f t="shared" si="2"/>
        <v>2310</v>
      </c>
      <c r="L85" s="3"/>
      <c r="M85" s="3" t="s">
        <v>176</v>
      </c>
      <c r="N85" s="4"/>
      <c r="O85" s="61" t="s">
        <v>277</v>
      </c>
      <c r="P85" s="3">
        <v>598198991</v>
      </c>
    </row>
    <row r="86" spans="1:16" ht="27.75" customHeight="1">
      <c r="A86" s="6">
        <f t="shared" si="3"/>
        <v>84</v>
      </c>
      <c r="B86" s="3">
        <v>40</v>
      </c>
      <c r="C86" s="83">
        <v>43910</v>
      </c>
      <c r="D86" s="53" t="s">
        <v>179</v>
      </c>
      <c r="E86" s="12">
        <v>35001039516</v>
      </c>
      <c r="F86" s="34" t="s">
        <v>178</v>
      </c>
      <c r="G86" s="65" t="s">
        <v>177</v>
      </c>
      <c r="H86" s="47" t="s">
        <v>91</v>
      </c>
      <c r="I86" s="24">
        <v>3</v>
      </c>
      <c r="J86" s="32">
        <v>200</v>
      </c>
      <c r="K86" s="32">
        <f t="shared" si="2"/>
        <v>600</v>
      </c>
      <c r="L86" s="3"/>
      <c r="M86" s="3" t="s">
        <v>176</v>
      </c>
      <c r="N86" s="4"/>
      <c r="O86" s="61"/>
      <c r="P86" s="3"/>
    </row>
    <row r="87" spans="1:16" ht="27.75" customHeight="1">
      <c r="A87" s="6">
        <f t="shared" si="3"/>
        <v>85</v>
      </c>
      <c r="B87" s="3">
        <v>42</v>
      </c>
      <c r="C87" s="83">
        <v>43915</v>
      </c>
      <c r="D87" s="53" t="s">
        <v>248</v>
      </c>
      <c r="E87" s="12">
        <v>423099774</v>
      </c>
      <c r="F87" s="34" t="s">
        <v>202</v>
      </c>
      <c r="G87" s="65" t="s">
        <v>138</v>
      </c>
      <c r="H87" s="47" t="s">
        <v>80</v>
      </c>
      <c r="I87" s="24">
        <v>150</v>
      </c>
      <c r="J87" s="32">
        <v>60</v>
      </c>
      <c r="K87" s="32">
        <f t="shared" si="2"/>
        <v>9000</v>
      </c>
      <c r="L87" s="3"/>
      <c r="M87" s="3" t="s">
        <v>176</v>
      </c>
      <c r="N87" s="4"/>
      <c r="O87" s="61"/>
      <c r="P87" s="3"/>
    </row>
    <row r="88" spans="1:16" ht="27.75" customHeight="1">
      <c r="A88" s="6">
        <f t="shared" si="3"/>
        <v>86</v>
      </c>
      <c r="B88" s="3">
        <v>42</v>
      </c>
      <c r="C88" s="83">
        <v>43915</v>
      </c>
      <c r="D88" s="53" t="s">
        <v>248</v>
      </c>
      <c r="E88" s="12">
        <v>423099774</v>
      </c>
      <c r="F88" s="34" t="s">
        <v>203</v>
      </c>
      <c r="G88" s="65" t="s">
        <v>249</v>
      </c>
      <c r="H88" s="47" t="s">
        <v>80</v>
      </c>
      <c r="I88" s="24">
        <v>80</v>
      </c>
      <c r="J88" s="32">
        <v>60</v>
      </c>
      <c r="K88" s="32">
        <f t="shared" si="2"/>
        <v>4800</v>
      </c>
      <c r="L88" s="3"/>
      <c r="M88" s="3" t="s">
        <v>176</v>
      </c>
      <c r="N88" s="4"/>
      <c r="O88" s="61"/>
      <c r="P88" s="3"/>
    </row>
    <row r="89" spans="1:16" ht="27.75" customHeight="1">
      <c r="A89" s="6">
        <f t="shared" si="3"/>
        <v>87</v>
      </c>
      <c r="B89" s="3">
        <v>42</v>
      </c>
      <c r="C89" s="83">
        <v>43915</v>
      </c>
      <c r="D89" s="53" t="s">
        <v>248</v>
      </c>
      <c r="E89" s="12">
        <v>423099774</v>
      </c>
      <c r="F89" s="34" t="s">
        <v>201</v>
      </c>
      <c r="G89" s="65" t="s">
        <v>140</v>
      </c>
      <c r="H89" s="47" t="s">
        <v>80</v>
      </c>
      <c r="I89" s="24">
        <v>85</v>
      </c>
      <c r="J89" s="32">
        <v>60</v>
      </c>
      <c r="K89" s="32">
        <f t="shared" si="2"/>
        <v>5100</v>
      </c>
      <c r="L89" s="3"/>
      <c r="M89" s="3" t="s">
        <v>176</v>
      </c>
      <c r="N89" s="4"/>
      <c r="O89" s="61"/>
      <c r="P89" s="3"/>
    </row>
    <row r="90" spans="1:16" ht="33.75" customHeight="1">
      <c r="A90" s="6">
        <f t="shared" si="3"/>
        <v>88</v>
      </c>
      <c r="B90" s="3">
        <v>43</v>
      </c>
      <c r="C90" s="83">
        <v>43920</v>
      </c>
      <c r="D90" s="6" t="s">
        <v>32</v>
      </c>
      <c r="E90" s="12">
        <v>245621288</v>
      </c>
      <c r="F90" s="34" t="s">
        <v>207</v>
      </c>
      <c r="G90" s="61" t="s">
        <v>144</v>
      </c>
      <c r="H90" s="3" t="s">
        <v>80</v>
      </c>
      <c r="I90" s="24">
        <v>60</v>
      </c>
      <c r="J90" s="32">
        <v>19.7</v>
      </c>
      <c r="K90" s="32">
        <f t="shared" si="2"/>
        <v>1182</v>
      </c>
      <c r="L90" s="3"/>
      <c r="M90" s="3" t="s">
        <v>176</v>
      </c>
      <c r="N90" s="4"/>
      <c r="O90" s="61" t="s">
        <v>42</v>
      </c>
      <c r="P90" s="3">
        <v>591911089</v>
      </c>
    </row>
    <row r="91" spans="1:16" ht="33.75" customHeight="1">
      <c r="A91" s="6">
        <f t="shared" si="3"/>
        <v>89</v>
      </c>
      <c r="B91" s="3">
        <v>44</v>
      </c>
      <c r="C91" s="83">
        <v>43920</v>
      </c>
      <c r="D91" s="74" t="s">
        <v>255</v>
      </c>
      <c r="E91" s="12">
        <v>445479036</v>
      </c>
      <c r="F91" s="34" t="s">
        <v>178</v>
      </c>
      <c r="G91" s="75" t="s">
        <v>254</v>
      </c>
      <c r="H91" s="3" t="s">
        <v>91</v>
      </c>
      <c r="I91" s="24">
        <v>1</v>
      </c>
      <c r="J91" s="32">
        <v>850</v>
      </c>
      <c r="K91" s="32">
        <f t="shared" si="2"/>
        <v>850</v>
      </c>
      <c r="L91" s="3"/>
      <c r="M91" s="3" t="s">
        <v>176</v>
      </c>
      <c r="N91" s="4"/>
      <c r="O91" s="61"/>
      <c r="P91" s="3"/>
    </row>
    <row r="92" spans="1:16" ht="33.75" customHeight="1">
      <c r="A92" s="6">
        <f t="shared" si="3"/>
        <v>90</v>
      </c>
      <c r="B92" s="3">
        <v>45</v>
      </c>
      <c r="C92" s="83">
        <v>43920</v>
      </c>
      <c r="D92" s="74" t="s">
        <v>257</v>
      </c>
      <c r="E92" s="12">
        <v>13001006063</v>
      </c>
      <c r="F92" s="34" t="s">
        <v>178</v>
      </c>
      <c r="G92" s="75" t="s">
        <v>256</v>
      </c>
      <c r="H92" s="3" t="s">
        <v>91</v>
      </c>
      <c r="I92" s="24">
        <v>1</v>
      </c>
      <c r="J92" s="32">
        <v>800</v>
      </c>
      <c r="K92" s="32">
        <f t="shared" si="2"/>
        <v>800</v>
      </c>
      <c r="L92" s="3"/>
      <c r="M92" s="3" t="s">
        <v>176</v>
      </c>
      <c r="N92" s="4"/>
      <c r="O92" s="61"/>
      <c r="P92" s="3"/>
    </row>
    <row r="93" spans="1:16" ht="33.75" customHeight="1">
      <c r="A93" s="6">
        <f t="shared" si="3"/>
        <v>91</v>
      </c>
      <c r="B93" s="3">
        <v>46</v>
      </c>
      <c r="C93" s="83">
        <v>43920</v>
      </c>
      <c r="D93" s="6" t="s">
        <v>258</v>
      </c>
      <c r="E93" s="12">
        <v>238725705</v>
      </c>
      <c r="F93" s="34" t="s">
        <v>260</v>
      </c>
      <c r="G93" s="61" t="s">
        <v>259</v>
      </c>
      <c r="H93" s="3" t="s">
        <v>261</v>
      </c>
      <c r="I93" s="24">
        <v>4</v>
      </c>
      <c r="J93" s="32">
        <v>750</v>
      </c>
      <c r="K93" s="32">
        <f t="shared" si="2"/>
        <v>3000</v>
      </c>
      <c r="L93" s="3"/>
      <c r="M93" s="3" t="s">
        <v>176</v>
      </c>
      <c r="N93" s="4"/>
      <c r="O93" s="61" t="s">
        <v>291</v>
      </c>
      <c r="P93" s="3">
        <v>577446104</v>
      </c>
    </row>
    <row r="94" spans="1:16" ht="33.75" customHeight="1">
      <c r="A94" s="6">
        <f t="shared" si="3"/>
        <v>92</v>
      </c>
      <c r="B94" s="3">
        <v>47</v>
      </c>
      <c r="C94" s="83">
        <v>43921</v>
      </c>
      <c r="D94" s="53" t="s">
        <v>170</v>
      </c>
      <c r="E94" s="12">
        <v>404865286</v>
      </c>
      <c r="F94" s="34" t="s">
        <v>270</v>
      </c>
      <c r="G94" s="61" t="s">
        <v>271</v>
      </c>
      <c r="H94" s="3" t="s">
        <v>80</v>
      </c>
      <c r="I94" s="24">
        <v>10</v>
      </c>
      <c r="J94" s="32">
        <v>352</v>
      </c>
      <c r="K94" s="32">
        <f t="shared" si="2"/>
        <v>3520</v>
      </c>
      <c r="L94" s="3"/>
      <c r="M94" s="3" t="s">
        <v>176</v>
      </c>
      <c r="N94" s="4"/>
      <c r="O94" s="61" t="s">
        <v>277</v>
      </c>
      <c r="P94" s="3">
        <v>598198991</v>
      </c>
    </row>
    <row r="95" spans="1:16" ht="33.75" customHeight="1">
      <c r="A95" s="6">
        <f t="shared" si="3"/>
        <v>93</v>
      </c>
      <c r="B95" s="3">
        <v>48</v>
      </c>
      <c r="C95" s="83">
        <v>43921</v>
      </c>
      <c r="D95" s="6" t="s">
        <v>268</v>
      </c>
      <c r="E95" s="12">
        <v>420430830</v>
      </c>
      <c r="F95" s="34" t="s">
        <v>30</v>
      </c>
      <c r="G95" s="49" t="s">
        <v>269</v>
      </c>
      <c r="H95" s="3" t="s">
        <v>91</v>
      </c>
      <c r="I95" s="24">
        <v>1</v>
      </c>
      <c r="J95" s="32">
        <v>1888</v>
      </c>
      <c r="K95" s="32">
        <f t="shared" si="2"/>
        <v>1888</v>
      </c>
      <c r="L95" s="3"/>
      <c r="M95" s="3" t="s">
        <v>176</v>
      </c>
      <c r="N95" s="4"/>
      <c r="O95" s="61"/>
      <c r="P95" s="3"/>
    </row>
    <row r="96" spans="1:16" ht="33.75" customHeight="1">
      <c r="A96" s="6">
        <f t="shared" si="3"/>
        <v>94</v>
      </c>
      <c r="B96" s="3">
        <v>49</v>
      </c>
      <c r="C96" s="83">
        <v>43922</v>
      </c>
      <c r="D96" s="81" t="s">
        <v>284</v>
      </c>
      <c r="E96" s="12">
        <v>401970818</v>
      </c>
      <c r="F96" s="34" t="s">
        <v>283</v>
      </c>
      <c r="G96" s="49" t="s">
        <v>282</v>
      </c>
      <c r="H96" s="3" t="s">
        <v>285</v>
      </c>
      <c r="I96" s="24">
        <v>1</v>
      </c>
      <c r="J96" s="32">
        <v>6905.55</v>
      </c>
      <c r="K96" s="32">
        <f t="shared" si="2"/>
        <v>6905.55</v>
      </c>
      <c r="L96" s="3"/>
      <c r="M96" s="3" t="s">
        <v>176</v>
      </c>
      <c r="N96" s="4"/>
      <c r="O96" s="6" t="s">
        <v>288</v>
      </c>
      <c r="P96" s="19" t="s">
        <v>289</v>
      </c>
    </row>
    <row r="97" spans="1:16" ht="33.75" customHeight="1">
      <c r="A97" s="6">
        <f t="shared" si="3"/>
        <v>95</v>
      </c>
      <c r="B97" s="3">
        <v>50</v>
      </c>
      <c r="C97" s="83">
        <v>43923</v>
      </c>
      <c r="D97" s="81" t="s">
        <v>292</v>
      </c>
      <c r="E97" s="12">
        <v>405382170</v>
      </c>
      <c r="F97" s="34" t="s">
        <v>294</v>
      </c>
      <c r="G97" s="49" t="s">
        <v>167</v>
      </c>
      <c r="H97" s="3" t="s">
        <v>82</v>
      </c>
      <c r="I97" s="24">
        <v>100000</v>
      </c>
      <c r="J97" s="32">
        <v>0.08</v>
      </c>
      <c r="K97" s="32">
        <f t="shared" si="2"/>
        <v>8000</v>
      </c>
      <c r="L97" s="3"/>
      <c r="M97" s="3" t="s">
        <v>176</v>
      </c>
      <c r="N97" s="4"/>
      <c r="O97" s="61" t="s">
        <v>293</v>
      </c>
      <c r="P97" s="19">
        <v>598828191</v>
      </c>
    </row>
    <row r="98" spans="1:16" ht="33.75" customHeight="1">
      <c r="A98" s="6">
        <f t="shared" si="3"/>
        <v>96</v>
      </c>
      <c r="B98" s="3">
        <v>51</v>
      </c>
      <c r="C98" s="83">
        <v>43929</v>
      </c>
      <c r="D98" s="6" t="s">
        <v>319</v>
      </c>
      <c r="E98" s="12">
        <v>404863803</v>
      </c>
      <c r="F98" s="34" t="s">
        <v>345</v>
      </c>
      <c r="G98" s="49" t="s">
        <v>344</v>
      </c>
      <c r="H98" s="3" t="s">
        <v>80</v>
      </c>
      <c r="I98" s="24">
        <v>50</v>
      </c>
      <c r="J98" s="32">
        <v>33</v>
      </c>
      <c r="K98" s="32">
        <f t="shared" si="2"/>
        <v>1650</v>
      </c>
      <c r="L98" s="3"/>
      <c r="M98" s="3" t="s">
        <v>176</v>
      </c>
      <c r="N98" s="4"/>
      <c r="O98" s="61" t="s">
        <v>326</v>
      </c>
      <c r="P98" s="3">
        <v>557040506</v>
      </c>
    </row>
    <row r="99" spans="1:16" ht="33.75" customHeight="1">
      <c r="A99" s="6">
        <f t="shared" si="3"/>
        <v>97</v>
      </c>
      <c r="B99" s="3">
        <v>52</v>
      </c>
      <c r="C99" s="83">
        <v>43936</v>
      </c>
      <c r="D99" s="6" t="s">
        <v>190</v>
      </c>
      <c r="E99" s="12">
        <v>406265786</v>
      </c>
      <c r="F99" s="34" t="s">
        <v>345</v>
      </c>
      <c r="G99" s="49" t="s">
        <v>375</v>
      </c>
      <c r="H99" s="3" t="s">
        <v>80</v>
      </c>
      <c r="I99" s="24">
        <v>600</v>
      </c>
      <c r="J99" s="32">
        <v>40</v>
      </c>
      <c r="K99" s="32">
        <f t="shared" si="2"/>
        <v>24000</v>
      </c>
      <c r="L99" s="3"/>
      <c r="M99" s="3" t="s">
        <v>176</v>
      </c>
      <c r="N99" s="4"/>
      <c r="O99" s="61" t="s">
        <v>286</v>
      </c>
      <c r="P99" s="3">
        <v>577979929</v>
      </c>
    </row>
    <row r="100" spans="1:16" ht="53.25" customHeight="1">
      <c r="A100" s="6">
        <f t="shared" si="3"/>
        <v>98</v>
      </c>
      <c r="B100" s="3">
        <v>53</v>
      </c>
      <c r="C100" s="109">
        <v>43937</v>
      </c>
      <c r="D100" s="6" t="s">
        <v>379</v>
      </c>
      <c r="E100" s="12">
        <v>404494695</v>
      </c>
      <c r="F100" s="48" t="s">
        <v>381</v>
      </c>
      <c r="G100" s="49" t="s">
        <v>380</v>
      </c>
      <c r="H100" s="3" t="s">
        <v>80</v>
      </c>
      <c r="I100" s="24">
        <v>1</v>
      </c>
      <c r="J100" s="32">
        <v>13827</v>
      </c>
      <c r="K100" s="32">
        <v>13827</v>
      </c>
      <c r="L100" s="3"/>
      <c r="M100" s="3" t="s">
        <v>176</v>
      </c>
      <c r="N100" s="4"/>
      <c r="O100" s="61"/>
      <c r="P100" s="3"/>
    </row>
    <row r="101" spans="1:16" ht="53.25" customHeight="1">
      <c r="A101" s="6">
        <f t="shared" si="3"/>
        <v>99</v>
      </c>
      <c r="B101" s="3">
        <v>54</v>
      </c>
      <c r="C101" s="109">
        <v>43939</v>
      </c>
      <c r="D101" s="9" t="s">
        <v>387</v>
      </c>
      <c r="E101" s="12">
        <v>404478436</v>
      </c>
      <c r="F101" s="48" t="s">
        <v>388</v>
      </c>
      <c r="G101" s="49" t="s">
        <v>386</v>
      </c>
      <c r="H101" s="3" t="s">
        <v>80</v>
      </c>
      <c r="I101" s="24">
        <v>9136</v>
      </c>
      <c r="J101" s="32">
        <v>4</v>
      </c>
      <c r="K101" s="32">
        <f>I101*J101</f>
        <v>36544</v>
      </c>
      <c r="L101" s="3"/>
      <c r="M101" s="3" t="s">
        <v>176</v>
      </c>
      <c r="N101" s="4"/>
      <c r="O101" s="61"/>
      <c r="P101" s="3"/>
    </row>
    <row r="102" spans="1:16" ht="53.25" customHeight="1">
      <c r="A102" s="6">
        <f t="shared" si="3"/>
        <v>100</v>
      </c>
      <c r="B102" s="3">
        <v>55</v>
      </c>
      <c r="C102" s="109">
        <v>43943</v>
      </c>
      <c r="D102" s="9" t="s">
        <v>389</v>
      </c>
      <c r="E102" s="12">
        <v>201954965</v>
      </c>
      <c r="F102" s="48" t="s">
        <v>390</v>
      </c>
      <c r="G102" s="49" t="s">
        <v>391</v>
      </c>
      <c r="H102" s="19" t="s">
        <v>91</v>
      </c>
      <c r="I102" s="24">
        <v>1</v>
      </c>
      <c r="J102" s="32">
        <v>110</v>
      </c>
      <c r="K102" s="32">
        <f>I102*J102</f>
        <v>110</v>
      </c>
      <c r="L102" s="3"/>
      <c r="M102" s="3" t="s">
        <v>176</v>
      </c>
      <c r="N102" s="4"/>
      <c r="O102" s="61"/>
      <c r="P102" s="3"/>
    </row>
    <row r="103" spans="1:16" ht="69" customHeight="1">
      <c r="A103" s="6">
        <f t="shared" si="3"/>
        <v>101</v>
      </c>
      <c r="B103" s="3">
        <v>56</v>
      </c>
      <c r="C103" s="83">
        <v>43948</v>
      </c>
      <c r="D103" s="9" t="s">
        <v>392</v>
      </c>
      <c r="E103" s="12">
        <v>204909224</v>
      </c>
      <c r="F103" s="48" t="s">
        <v>394</v>
      </c>
      <c r="G103" s="9" t="s">
        <v>393</v>
      </c>
      <c r="H103" s="3" t="s">
        <v>93</v>
      </c>
      <c r="I103" s="24">
        <v>300</v>
      </c>
      <c r="J103" s="32">
        <v>1.8</v>
      </c>
      <c r="K103" s="32">
        <f t="shared" ref="K103:K111" si="4">I103*J103</f>
        <v>540</v>
      </c>
      <c r="L103" s="3"/>
      <c r="M103" s="3" t="s">
        <v>176</v>
      </c>
      <c r="N103" s="4"/>
      <c r="O103" s="61"/>
      <c r="P103" s="3"/>
    </row>
    <row r="104" spans="1:16" ht="85.5" customHeight="1">
      <c r="A104" s="6">
        <f t="shared" si="3"/>
        <v>102</v>
      </c>
      <c r="B104" s="3">
        <v>57</v>
      </c>
      <c r="C104" s="83">
        <v>43949</v>
      </c>
      <c r="D104" s="9" t="s">
        <v>399</v>
      </c>
      <c r="E104" s="12">
        <v>203836233</v>
      </c>
      <c r="F104" s="48" t="s">
        <v>178</v>
      </c>
      <c r="G104" s="9" t="s">
        <v>400</v>
      </c>
      <c r="H104" s="3" t="s">
        <v>91</v>
      </c>
      <c r="I104" s="24">
        <v>1</v>
      </c>
      <c r="J104" s="32">
        <v>8000</v>
      </c>
      <c r="K104" s="32">
        <f t="shared" si="4"/>
        <v>8000</v>
      </c>
      <c r="L104" s="3"/>
      <c r="M104" s="3" t="s">
        <v>176</v>
      </c>
      <c r="N104" s="4"/>
      <c r="O104" s="61"/>
      <c r="P104" s="3"/>
    </row>
    <row r="105" spans="1:16" ht="48.75" customHeight="1">
      <c r="A105" s="6">
        <f t="shared" si="3"/>
        <v>103</v>
      </c>
      <c r="B105" s="3">
        <v>58</v>
      </c>
      <c r="C105" s="83">
        <v>43949</v>
      </c>
      <c r="D105" s="9" t="s">
        <v>401</v>
      </c>
      <c r="E105" s="12">
        <v>201991229</v>
      </c>
      <c r="F105" s="48" t="s">
        <v>403</v>
      </c>
      <c r="G105" s="115" t="s">
        <v>404</v>
      </c>
      <c r="H105" s="3" t="s">
        <v>402</v>
      </c>
      <c r="I105" s="24">
        <v>5</v>
      </c>
      <c r="J105" s="32">
        <v>2.5</v>
      </c>
      <c r="K105" s="32">
        <f t="shared" si="4"/>
        <v>12.5</v>
      </c>
      <c r="L105" s="3"/>
      <c r="M105" s="3" t="s">
        <v>176</v>
      </c>
      <c r="N105" s="4"/>
      <c r="O105" s="61"/>
      <c r="P105" s="3"/>
    </row>
    <row r="106" spans="1:16" ht="48.75" customHeight="1">
      <c r="A106" s="6">
        <f t="shared" si="3"/>
        <v>104</v>
      </c>
      <c r="B106" s="3">
        <v>58</v>
      </c>
      <c r="C106" s="83">
        <v>43949</v>
      </c>
      <c r="D106" s="9" t="s">
        <v>401</v>
      </c>
      <c r="E106" s="12">
        <v>201991229</v>
      </c>
      <c r="F106" s="48" t="s">
        <v>403</v>
      </c>
      <c r="G106" s="115" t="s">
        <v>405</v>
      </c>
      <c r="H106" s="3" t="s">
        <v>402</v>
      </c>
      <c r="I106" s="24">
        <v>2</v>
      </c>
      <c r="J106" s="32">
        <v>2.8</v>
      </c>
      <c r="K106" s="32">
        <f t="shared" si="4"/>
        <v>5.6</v>
      </c>
      <c r="L106" s="3"/>
      <c r="M106" s="3" t="s">
        <v>176</v>
      </c>
      <c r="N106" s="4"/>
      <c r="O106" s="61"/>
      <c r="P106" s="3"/>
    </row>
    <row r="107" spans="1:16" ht="48.75" customHeight="1">
      <c r="A107" s="6">
        <f t="shared" si="3"/>
        <v>105</v>
      </c>
      <c r="B107" s="3">
        <v>58</v>
      </c>
      <c r="C107" s="83">
        <v>43949</v>
      </c>
      <c r="D107" s="9" t="s">
        <v>401</v>
      </c>
      <c r="E107" s="12">
        <v>201991229</v>
      </c>
      <c r="F107" s="48" t="s">
        <v>403</v>
      </c>
      <c r="G107" s="115" t="s">
        <v>406</v>
      </c>
      <c r="H107" s="3" t="s">
        <v>402</v>
      </c>
      <c r="I107" s="24">
        <v>3</v>
      </c>
      <c r="J107" s="32">
        <v>0.9</v>
      </c>
      <c r="K107" s="32">
        <f t="shared" si="4"/>
        <v>2.7</v>
      </c>
      <c r="L107" s="3"/>
      <c r="M107" s="3" t="s">
        <v>176</v>
      </c>
      <c r="N107" s="4"/>
      <c r="O107" s="61"/>
      <c r="P107" s="3"/>
    </row>
    <row r="108" spans="1:16" ht="48.75" customHeight="1">
      <c r="A108" s="6">
        <f t="shared" si="3"/>
        <v>106</v>
      </c>
      <c r="B108" s="3">
        <v>58</v>
      </c>
      <c r="C108" s="83">
        <v>43949</v>
      </c>
      <c r="D108" s="9" t="s">
        <v>401</v>
      </c>
      <c r="E108" s="12">
        <v>201991229</v>
      </c>
      <c r="F108" s="120" t="s">
        <v>403</v>
      </c>
      <c r="G108" s="115" t="s">
        <v>407</v>
      </c>
      <c r="H108" s="121" t="s">
        <v>402</v>
      </c>
      <c r="I108" s="24">
        <v>2</v>
      </c>
      <c r="J108" s="32">
        <v>3.05</v>
      </c>
      <c r="K108" s="32">
        <f t="shared" si="4"/>
        <v>6.1</v>
      </c>
      <c r="L108" s="3"/>
      <c r="M108" s="3" t="s">
        <v>176</v>
      </c>
      <c r="N108" s="4"/>
      <c r="O108" s="61"/>
      <c r="P108" s="3"/>
    </row>
    <row r="109" spans="1:16" ht="41.25" customHeight="1">
      <c r="A109" s="6">
        <f t="shared" si="3"/>
        <v>107</v>
      </c>
      <c r="B109" s="3">
        <v>58</v>
      </c>
      <c r="C109" s="83">
        <v>43949</v>
      </c>
      <c r="D109" s="9" t="s">
        <v>401</v>
      </c>
      <c r="E109" s="12">
        <v>201991229</v>
      </c>
      <c r="F109" s="120" t="s">
        <v>403</v>
      </c>
      <c r="G109" s="60" t="s">
        <v>408</v>
      </c>
      <c r="H109" s="121" t="s">
        <v>402</v>
      </c>
      <c r="I109" s="24">
        <v>3</v>
      </c>
      <c r="J109" s="32">
        <v>1.32</v>
      </c>
      <c r="K109" s="32">
        <f t="shared" si="4"/>
        <v>3.96</v>
      </c>
      <c r="L109" s="3"/>
      <c r="M109" s="3" t="s">
        <v>176</v>
      </c>
      <c r="N109" s="4"/>
      <c r="O109" s="61"/>
      <c r="P109" s="3"/>
    </row>
    <row r="110" spans="1:16" ht="30" customHeight="1">
      <c r="A110" s="6">
        <f t="shared" si="3"/>
        <v>108</v>
      </c>
      <c r="B110" s="3">
        <v>58</v>
      </c>
      <c r="C110" s="83">
        <v>43949</v>
      </c>
      <c r="D110" s="9" t="s">
        <v>401</v>
      </c>
      <c r="E110" s="12">
        <v>201991229</v>
      </c>
      <c r="F110" s="120" t="s">
        <v>403</v>
      </c>
      <c r="G110" s="60" t="s">
        <v>409</v>
      </c>
      <c r="H110" s="121" t="s">
        <v>402</v>
      </c>
      <c r="I110" s="24">
        <v>5</v>
      </c>
      <c r="J110" s="32">
        <v>5.51</v>
      </c>
      <c r="K110" s="32">
        <f t="shared" si="4"/>
        <v>27.549999999999997</v>
      </c>
      <c r="L110" s="3"/>
      <c r="M110" s="3" t="s">
        <v>176</v>
      </c>
      <c r="N110" s="4"/>
      <c r="O110" s="61"/>
      <c r="P110" s="3"/>
    </row>
    <row r="111" spans="1:16" ht="69" customHeight="1">
      <c r="A111" s="6">
        <f t="shared" si="3"/>
        <v>109</v>
      </c>
      <c r="B111" s="3">
        <v>58</v>
      </c>
      <c r="C111" s="83">
        <v>43949</v>
      </c>
      <c r="D111" s="9" t="s">
        <v>401</v>
      </c>
      <c r="E111" s="12">
        <v>201991229</v>
      </c>
      <c r="F111" s="120" t="s">
        <v>403</v>
      </c>
      <c r="G111" s="115" t="s">
        <v>410</v>
      </c>
      <c r="H111" s="121" t="s">
        <v>428</v>
      </c>
      <c r="I111" s="24">
        <v>10</v>
      </c>
      <c r="J111" s="32">
        <v>6.9</v>
      </c>
      <c r="K111" s="32">
        <f t="shared" si="4"/>
        <v>69</v>
      </c>
      <c r="L111" s="3"/>
      <c r="M111" s="3" t="s">
        <v>176</v>
      </c>
      <c r="N111" s="4"/>
      <c r="O111" s="61"/>
      <c r="P111" s="3"/>
    </row>
    <row r="112" spans="1:16" ht="48.75" customHeight="1">
      <c r="A112" s="6">
        <f t="shared" si="3"/>
        <v>110</v>
      </c>
      <c r="B112" s="3">
        <v>58</v>
      </c>
      <c r="C112" s="83">
        <v>43949</v>
      </c>
      <c r="D112" s="9" t="s">
        <v>401</v>
      </c>
      <c r="E112" s="12">
        <v>201991229</v>
      </c>
      <c r="F112" s="120" t="s">
        <v>403</v>
      </c>
      <c r="G112" s="115" t="s">
        <v>411</v>
      </c>
      <c r="H112" s="121" t="s">
        <v>402</v>
      </c>
      <c r="I112" s="24">
        <v>2</v>
      </c>
      <c r="J112" s="32">
        <v>3.35</v>
      </c>
      <c r="K112" s="32">
        <f>I112*J112</f>
        <v>6.7</v>
      </c>
      <c r="L112" s="3"/>
      <c r="M112" s="3" t="s">
        <v>176</v>
      </c>
      <c r="N112" s="4"/>
      <c r="O112" s="61"/>
      <c r="P112" s="3"/>
    </row>
    <row r="113" spans="1:16" ht="48.75" customHeight="1">
      <c r="A113" s="6">
        <f t="shared" si="3"/>
        <v>111</v>
      </c>
      <c r="B113" s="3">
        <v>58</v>
      </c>
      <c r="C113" s="83">
        <v>43949</v>
      </c>
      <c r="D113" s="9" t="s">
        <v>401</v>
      </c>
      <c r="E113" s="12">
        <v>201991229</v>
      </c>
      <c r="F113" s="48" t="s">
        <v>403</v>
      </c>
      <c r="G113" s="115" t="s">
        <v>412</v>
      </c>
      <c r="H113" s="3" t="s">
        <v>402</v>
      </c>
      <c r="I113" s="24">
        <v>5</v>
      </c>
      <c r="J113" s="32">
        <v>1.25</v>
      </c>
      <c r="K113" s="32">
        <f t="shared" ref="K113:K179" si="5">I113*J113</f>
        <v>6.25</v>
      </c>
      <c r="L113" s="3"/>
      <c r="M113" s="3" t="s">
        <v>176</v>
      </c>
      <c r="N113" s="4"/>
      <c r="O113" s="61"/>
      <c r="P113" s="3"/>
    </row>
    <row r="114" spans="1:16" ht="48.75" customHeight="1">
      <c r="A114" s="6">
        <f t="shared" si="3"/>
        <v>112</v>
      </c>
      <c r="B114" s="3">
        <v>58</v>
      </c>
      <c r="C114" s="83">
        <v>43949</v>
      </c>
      <c r="D114" s="9" t="s">
        <v>401</v>
      </c>
      <c r="E114" s="12">
        <v>201991229</v>
      </c>
      <c r="F114" s="48" t="s">
        <v>403</v>
      </c>
      <c r="G114" s="115" t="s">
        <v>413</v>
      </c>
      <c r="H114" s="3" t="s">
        <v>402</v>
      </c>
      <c r="I114" s="24">
        <v>3</v>
      </c>
      <c r="J114" s="32">
        <v>11</v>
      </c>
      <c r="K114" s="32">
        <f t="shared" si="5"/>
        <v>33</v>
      </c>
      <c r="L114" s="3"/>
      <c r="M114" s="3" t="s">
        <v>176</v>
      </c>
      <c r="N114" s="4"/>
      <c r="O114" s="61"/>
      <c r="P114" s="3"/>
    </row>
    <row r="115" spans="1:16" ht="48.75" customHeight="1">
      <c r="A115" s="6">
        <f t="shared" si="3"/>
        <v>113</v>
      </c>
      <c r="B115" s="3">
        <v>58</v>
      </c>
      <c r="C115" s="83">
        <v>43949</v>
      </c>
      <c r="D115" s="9" t="s">
        <v>401</v>
      </c>
      <c r="E115" s="12">
        <v>201991229</v>
      </c>
      <c r="F115" s="120" t="s">
        <v>403</v>
      </c>
      <c r="G115" s="115" t="s">
        <v>414</v>
      </c>
      <c r="H115" s="121" t="s">
        <v>402</v>
      </c>
      <c r="I115" s="24">
        <v>6</v>
      </c>
      <c r="J115" s="32">
        <v>1.5</v>
      </c>
      <c r="K115" s="32">
        <f t="shared" si="5"/>
        <v>9</v>
      </c>
      <c r="L115" s="3"/>
      <c r="M115" s="3" t="s">
        <v>176</v>
      </c>
      <c r="N115" s="4"/>
      <c r="O115" s="61"/>
      <c r="P115" s="3"/>
    </row>
    <row r="116" spans="1:16" ht="48.75" customHeight="1">
      <c r="A116" s="6">
        <f t="shared" si="3"/>
        <v>114</v>
      </c>
      <c r="B116" s="3">
        <v>58</v>
      </c>
      <c r="C116" s="83">
        <v>43949</v>
      </c>
      <c r="D116" s="9" t="s">
        <v>401</v>
      </c>
      <c r="E116" s="12">
        <v>201991229</v>
      </c>
      <c r="F116" s="120" t="s">
        <v>403</v>
      </c>
      <c r="G116" s="115" t="s">
        <v>415</v>
      </c>
      <c r="H116" s="121" t="s">
        <v>428</v>
      </c>
      <c r="I116" s="24">
        <v>10</v>
      </c>
      <c r="J116" s="32">
        <v>0.52</v>
      </c>
      <c r="K116" s="32">
        <f t="shared" si="5"/>
        <v>5.2</v>
      </c>
      <c r="L116" s="3"/>
      <c r="M116" s="3" t="s">
        <v>176</v>
      </c>
      <c r="N116" s="4"/>
      <c r="O116" s="61"/>
      <c r="P116" s="3"/>
    </row>
    <row r="117" spans="1:16" ht="48.75" customHeight="1">
      <c r="A117" s="6">
        <f t="shared" si="3"/>
        <v>115</v>
      </c>
      <c r="B117" s="3">
        <v>58</v>
      </c>
      <c r="C117" s="83">
        <v>43949</v>
      </c>
      <c r="D117" s="9" t="s">
        <v>401</v>
      </c>
      <c r="E117" s="12">
        <v>201991229</v>
      </c>
      <c r="F117" s="120" t="s">
        <v>403</v>
      </c>
      <c r="G117" s="115" t="s">
        <v>416</v>
      </c>
      <c r="H117" s="121" t="s">
        <v>428</v>
      </c>
      <c r="I117" s="24">
        <v>10</v>
      </c>
      <c r="J117" s="32">
        <v>1.58</v>
      </c>
      <c r="K117" s="32">
        <f t="shared" si="5"/>
        <v>15.8</v>
      </c>
      <c r="L117" s="3"/>
      <c r="M117" s="3" t="s">
        <v>176</v>
      </c>
      <c r="N117" s="4"/>
      <c r="O117" s="61"/>
      <c r="P117" s="3"/>
    </row>
    <row r="118" spans="1:16" ht="48.75" customHeight="1">
      <c r="A118" s="6">
        <f t="shared" si="3"/>
        <v>116</v>
      </c>
      <c r="B118" s="3">
        <v>58</v>
      </c>
      <c r="C118" s="83">
        <v>43949</v>
      </c>
      <c r="D118" s="9" t="s">
        <v>401</v>
      </c>
      <c r="E118" s="12">
        <v>201991229</v>
      </c>
      <c r="F118" s="120" t="s">
        <v>403</v>
      </c>
      <c r="G118" s="115" t="s">
        <v>417</v>
      </c>
      <c r="H118" s="121" t="s">
        <v>80</v>
      </c>
      <c r="I118" s="24">
        <v>100</v>
      </c>
      <c r="J118" s="32">
        <v>0.12</v>
      </c>
      <c r="K118" s="32">
        <f t="shared" si="5"/>
        <v>12</v>
      </c>
      <c r="L118" s="3"/>
      <c r="M118" s="3" t="s">
        <v>176</v>
      </c>
      <c r="N118" s="4"/>
      <c r="O118" s="61"/>
      <c r="P118" s="3"/>
    </row>
    <row r="119" spans="1:16" ht="48.75" customHeight="1">
      <c r="A119" s="6">
        <f t="shared" si="3"/>
        <v>117</v>
      </c>
      <c r="B119" s="3">
        <v>58</v>
      </c>
      <c r="C119" s="83">
        <v>43949</v>
      </c>
      <c r="D119" s="9" t="s">
        <v>401</v>
      </c>
      <c r="E119" s="12">
        <v>201991229</v>
      </c>
      <c r="F119" s="120" t="s">
        <v>403</v>
      </c>
      <c r="G119" s="115" t="s">
        <v>418</v>
      </c>
      <c r="H119" s="121" t="s">
        <v>80</v>
      </c>
      <c r="I119" s="24">
        <v>50</v>
      </c>
      <c r="J119" s="32">
        <v>0.16</v>
      </c>
      <c r="K119" s="32">
        <f t="shared" si="5"/>
        <v>8</v>
      </c>
      <c r="L119" s="3"/>
      <c r="M119" s="3" t="s">
        <v>176</v>
      </c>
      <c r="N119" s="4"/>
      <c r="O119" s="61"/>
      <c r="P119" s="3"/>
    </row>
    <row r="120" spans="1:16" ht="48.75" customHeight="1">
      <c r="A120" s="6">
        <f t="shared" si="3"/>
        <v>118</v>
      </c>
      <c r="B120" s="3">
        <v>58</v>
      </c>
      <c r="C120" s="83">
        <v>43949</v>
      </c>
      <c r="D120" s="9" t="s">
        <v>401</v>
      </c>
      <c r="E120" s="12">
        <v>201991229</v>
      </c>
      <c r="F120" s="120" t="s">
        <v>403</v>
      </c>
      <c r="G120" s="115" t="s">
        <v>419</v>
      </c>
      <c r="H120" s="121" t="s">
        <v>80</v>
      </c>
      <c r="I120" s="24">
        <v>100</v>
      </c>
      <c r="J120" s="47">
        <v>0.09</v>
      </c>
      <c r="K120" s="32">
        <f t="shared" si="5"/>
        <v>9</v>
      </c>
      <c r="L120" s="3"/>
      <c r="M120" s="3" t="s">
        <v>176</v>
      </c>
      <c r="N120" s="4"/>
      <c r="O120" s="61"/>
      <c r="P120" s="3"/>
    </row>
    <row r="121" spans="1:16" ht="48.75" customHeight="1">
      <c r="A121" s="6">
        <f t="shared" si="3"/>
        <v>119</v>
      </c>
      <c r="B121" s="3">
        <v>58</v>
      </c>
      <c r="C121" s="83">
        <v>43949</v>
      </c>
      <c r="D121" s="9" t="s">
        <v>401</v>
      </c>
      <c r="E121" s="12">
        <v>201991229</v>
      </c>
      <c r="F121" s="120" t="s">
        <v>403</v>
      </c>
      <c r="G121" s="115" t="s">
        <v>420</v>
      </c>
      <c r="H121" s="121" t="s">
        <v>80</v>
      </c>
      <c r="I121" s="24">
        <v>10</v>
      </c>
      <c r="J121" s="47">
        <v>2.2000000000000002</v>
      </c>
      <c r="K121" s="32">
        <f t="shared" si="5"/>
        <v>22</v>
      </c>
      <c r="L121" s="3"/>
      <c r="M121" s="3" t="s">
        <v>176</v>
      </c>
      <c r="N121" s="4"/>
      <c r="O121" s="61"/>
      <c r="P121" s="3"/>
    </row>
    <row r="122" spans="1:16" ht="48.75" customHeight="1">
      <c r="A122" s="6">
        <f t="shared" si="3"/>
        <v>120</v>
      </c>
      <c r="B122" s="3">
        <v>58</v>
      </c>
      <c r="C122" s="83">
        <v>43949</v>
      </c>
      <c r="D122" s="9" t="s">
        <v>401</v>
      </c>
      <c r="E122" s="12">
        <v>201991229</v>
      </c>
      <c r="F122" s="120" t="s">
        <v>403</v>
      </c>
      <c r="G122" s="115" t="s">
        <v>421</v>
      </c>
      <c r="H122" s="121" t="s">
        <v>80</v>
      </c>
      <c r="I122" s="24">
        <v>10</v>
      </c>
      <c r="J122" s="47">
        <v>0.54</v>
      </c>
      <c r="K122" s="32">
        <f t="shared" si="5"/>
        <v>5.4</v>
      </c>
      <c r="L122" s="3"/>
      <c r="M122" s="3" t="s">
        <v>176</v>
      </c>
      <c r="N122" s="4"/>
      <c r="O122" s="61"/>
      <c r="P122" s="3"/>
    </row>
    <row r="123" spans="1:16" ht="48.75" customHeight="1">
      <c r="A123" s="6">
        <f t="shared" si="3"/>
        <v>121</v>
      </c>
      <c r="B123" s="3">
        <v>58</v>
      </c>
      <c r="C123" s="83">
        <v>43949</v>
      </c>
      <c r="D123" s="9" t="s">
        <v>401</v>
      </c>
      <c r="E123" s="12">
        <v>201991229</v>
      </c>
      <c r="F123" s="120" t="s">
        <v>403</v>
      </c>
      <c r="G123" s="115" t="s">
        <v>422</v>
      </c>
      <c r="H123" s="121" t="s">
        <v>80</v>
      </c>
      <c r="I123" s="24">
        <v>100</v>
      </c>
      <c r="J123" s="47">
        <v>0.09</v>
      </c>
      <c r="K123" s="32">
        <f t="shared" si="5"/>
        <v>9</v>
      </c>
      <c r="L123" s="3"/>
      <c r="M123" s="3" t="s">
        <v>176</v>
      </c>
      <c r="N123" s="4"/>
      <c r="O123" s="61"/>
      <c r="P123" s="3"/>
    </row>
    <row r="124" spans="1:16" ht="48.75" customHeight="1">
      <c r="A124" s="6">
        <f t="shared" si="3"/>
        <v>122</v>
      </c>
      <c r="B124" s="3">
        <v>58</v>
      </c>
      <c r="C124" s="83">
        <v>43949</v>
      </c>
      <c r="D124" s="9" t="s">
        <v>401</v>
      </c>
      <c r="E124" s="12">
        <v>201991229</v>
      </c>
      <c r="F124" s="120" t="s">
        <v>403</v>
      </c>
      <c r="G124" s="115" t="s">
        <v>423</v>
      </c>
      <c r="H124" s="121" t="s">
        <v>80</v>
      </c>
      <c r="I124" s="24">
        <v>10</v>
      </c>
      <c r="J124" s="47">
        <v>0.8</v>
      </c>
      <c r="K124" s="32">
        <f t="shared" si="5"/>
        <v>8</v>
      </c>
      <c r="L124" s="3"/>
      <c r="M124" s="3" t="s">
        <v>176</v>
      </c>
      <c r="N124" s="4"/>
      <c r="O124" s="61"/>
      <c r="P124" s="3"/>
    </row>
    <row r="125" spans="1:16" ht="48.75" customHeight="1">
      <c r="A125" s="6">
        <f t="shared" si="3"/>
        <v>123</v>
      </c>
      <c r="B125" s="3">
        <v>58</v>
      </c>
      <c r="C125" s="83">
        <v>43949</v>
      </c>
      <c r="D125" s="9" t="s">
        <v>401</v>
      </c>
      <c r="E125" s="12">
        <v>201991229</v>
      </c>
      <c r="F125" s="120" t="s">
        <v>403</v>
      </c>
      <c r="G125" s="115" t="s">
        <v>424</v>
      </c>
      <c r="H125" s="121" t="s">
        <v>80</v>
      </c>
      <c r="I125" s="24">
        <v>10</v>
      </c>
      <c r="J125" s="47">
        <v>17</v>
      </c>
      <c r="K125" s="32">
        <f t="shared" si="5"/>
        <v>170</v>
      </c>
      <c r="L125" s="3"/>
      <c r="M125" s="3" t="s">
        <v>176</v>
      </c>
      <c r="N125" s="4"/>
      <c r="O125" s="61"/>
      <c r="P125" s="3"/>
    </row>
    <row r="126" spans="1:16" ht="48.75" customHeight="1">
      <c r="A126" s="6">
        <f t="shared" si="3"/>
        <v>124</v>
      </c>
      <c r="B126" s="3">
        <v>58</v>
      </c>
      <c r="C126" s="83">
        <v>43949</v>
      </c>
      <c r="D126" s="9" t="s">
        <v>401</v>
      </c>
      <c r="E126" s="12">
        <v>201991229</v>
      </c>
      <c r="F126" s="120" t="s">
        <v>403</v>
      </c>
      <c r="G126" s="115" t="s">
        <v>425</v>
      </c>
      <c r="H126" s="121" t="s">
        <v>80</v>
      </c>
      <c r="I126" s="24">
        <v>500</v>
      </c>
      <c r="J126" s="47">
        <v>2.1</v>
      </c>
      <c r="K126" s="32">
        <f t="shared" si="5"/>
        <v>1050</v>
      </c>
      <c r="L126" s="3"/>
      <c r="M126" s="3" t="s">
        <v>176</v>
      </c>
      <c r="N126" s="4"/>
      <c r="O126" s="61"/>
      <c r="P126" s="3"/>
    </row>
    <row r="127" spans="1:16" ht="48.75" customHeight="1">
      <c r="A127" s="6">
        <f t="shared" si="3"/>
        <v>125</v>
      </c>
      <c r="B127" s="3">
        <v>58</v>
      </c>
      <c r="C127" s="83">
        <v>43949</v>
      </c>
      <c r="D127" s="9" t="s">
        <v>401</v>
      </c>
      <c r="E127" s="12">
        <v>201991229</v>
      </c>
      <c r="F127" s="120" t="s">
        <v>403</v>
      </c>
      <c r="G127" s="115" t="s">
        <v>426</v>
      </c>
      <c r="H127" s="121" t="s">
        <v>80</v>
      </c>
      <c r="I127" s="24">
        <v>50</v>
      </c>
      <c r="J127" s="47">
        <v>55</v>
      </c>
      <c r="K127" s="32">
        <f t="shared" si="5"/>
        <v>2750</v>
      </c>
      <c r="L127" s="3"/>
      <c r="M127" s="3" t="s">
        <v>176</v>
      </c>
      <c r="N127" s="4"/>
      <c r="O127" s="61"/>
      <c r="P127" s="3"/>
    </row>
    <row r="128" spans="1:16" ht="48.75" customHeight="1">
      <c r="A128" s="6">
        <f t="shared" si="3"/>
        <v>126</v>
      </c>
      <c r="B128" s="3">
        <v>58</v>
      </c>
      <c r="C128" s="83">
        <v>43949</v>
      </c>
      <c r="D128" s="9" t="s">
        <v>401</v>
      </c>
      <c r="E128" s="12">
        <v>201991229</v>
      </c>
      <c r="F128" s="120" t="s">
        <v>403</v>
      </c>
      <c r="G128" s="115" t="s">
        <v>427</v>
      </c>
      <c r="H128" s="121" t="s">
        <v>428</v>
      </c>
      <c r="I128" s="24">
        <v>10</v>
      </c>
      <c r="J128" s="47">
        <v>0.75</v>
      </c>
      <c r="K128" s="32">
        <f t="shared" si="5"/>
        <v>7.5</v>
      </c>
      <c r="L128" s="3"/>
      <c r="M128" s="3" t="s">
        <v>176</v>
      </c>
      <c r="N128" s="4"/>
      <c r="O128" s="61"/>
      <c r="P128" s="3"/>
    </row>
    <row r="129" spans="1:16" ht="48.75" customHeight="1">
      <c r="A129" s="6">
        <f t="shared" si="3"/>
        <v>127</v>
      </c>
      <c r="B129" s="3">
        <v>59</v>
      </c>
      <c r="C129" s="83">
        <v>43950</v>
      </c>
      <c r="D129" s="9" t="s">
        <v>429</v>
      </c>
      <c r="E129" s="12">
        <v>404863803</v>
      </c>
      <c r="F129" s="120" t="s">
        <v>433</v>
      </c>
      <c r="G129" s="115" t="s">
        <v>430</v>
      </c>
      <c r="H129" s="121" t="s">
        <v>80</v>
      </c>
      <c r="I129" s="24">
        <v>6000</v>
      </c>
      <c r="J129" s="32">
        <v>0.06</v>
      </c>
      <c r="K129" s="32">
        <f t="shared" si="5"/>
        <v>360</v>
      </c>
      <c r="L129" s="3"/>
      <c r="M129" s="3" t="s">
        <v>176</v>
      </c>
      <c r="N129" s="4"/>
      <c r="O129" s="61"/>
      <c r="P129" s="3"/>
    </row>
    <row r="130" spans="1:16" ht="48.75" customHeight="1">
      <c r="A130" s="6">
        <f t="shared" si="3"/>
        <v>128</v>
      </c>
      <c r="B130" s="3">
        <v>59</v>
      </c>
      <c r="C130" s="83">
        <v>43950</v>
      </c>
      <c r="D130" s="9" t="s">
        <v>429</v>
      </c>
      <c r="E130" s="12">
        <v>404863803</v>
      </c>
      <c r="F130" s="115" t="s">
        <v>431</v>
      </c>
      <c r="G130" s="115" t="s">
        <v>431</v>
      </c>
      <c r="H130" s="121" t="s">
        <v>80</v>
      </c>
      <c r="I130" s="24">
        <v>10</v>
      </c>
      <c r="J130" s="32">
        <v>35</v>
      </c>
      <c r="K130" s="32">
        <f t="shared" si="5"/>
        <v>350</v>
      </c>
      <c r="L130" s="3"/>
      <c r="M130" s="3" t="s">
        <v>176</v>
      </c>
      <c r="N130" s="4"/>
      <c r="O130" s="61"/>
      <c r="P130" s="3"/>
    </row>
    <row r="131" spans="1:16" ht="48.75" customHeight="1">
      <c r="A131" s="6">
        <f t="shared" si="3"/>
        <v>129</v>
      </c>
      <c r="B131" s="3">
        <v>59</v>
      </c>
      <c r="C131" s="83">
        <v>43950</v>
      </c>
      <c r="D131" s="9" t="s">
        <v>429</v>
      </c>
      <c r="E131" s="12">
        <v>404863803</v>
      </c>
      <c r="F131" s="115" t="s">
        <v>432</v>
      </c>
      <c r="G131" s="115" t="s">
        <v>432</v>
      </c>
      <c r="H131" s="121" t="s">
        <v>80</v>
      </c>
      <c r="I131" s="24">
        <v>10</v>
      </c>
      <c r="J131" s="32">
        <v>35</v>
      </c>
      <c r="K131" s="32">
        <f t="shared" si="5"/>
        <v>350</v>
      </c>
      <c r="L131" s="3"/>
      <c r="M131" s="3" t="s">
        <v>176</v>
      </c>
      <c r="N131" s="4"/>
      <c r="O131" s="61"/>
      <c r="P131" s="3"/>
    </row>
    <row r="132" spans="1:16" ht="48.75" customHeight="1">
      <c r="A132" s="6">
        <f t="shared" si="3"/>
        <v>130</v>
      </c>
      <c r="B132" s="3">
        <v>60</v>
      </c>
      <c r="C132" s="83">
        <v>43950</v>
      </c>
      <c r="D132" s="9" t="s">
        <v>327</v>
      </c>
      <c r="E132" s="12">
        <v>202059725</v>
      </c>
      <c r="F132" s="122" t="s">
        <v>436</v>
      </c>
      <c r="G132" s="115" t="s">
        <v>434</v>
      </c>
      <c r="H132" s="121" t="s">
        <v>82</v>
      </c>
      <c r="I132" s="24">
        <v>5000</v>
      </c>
      <c r="J132" s="32">
        <v>0.4</v>
      </c>
      <c r="K132" s="32">
        <f t="shared" si="5"/>
        <v>2000</v>
      </c>
      <c r="L132" s="3"/>
      <c r="M132" s="3" t="s">
        <v>176</v>
      </c>
      <c r="N132" s="4"/>
      <c r="O132" s="61"/>
      <c r="P132" s="3"/>
    </row>
    <row r="133" spans="1:16" ht="48.75" customHeight="1">
      <c r="A133" s="6">
        <f t="shared" ref="A133:A201" si="6">A132+1</f>
        <v>131</v>
      </c>
      <c r="B133" s="3">
        <v>60</v>
      </c>
      <c r="C133" s="83">
        <v>43950</v>
      </c>
      <c r="D133" s="9" t="s">
        <v>327</v>
      </c>
      <c r="E133" s="12">
        <v>202059725</v>
      </c>
      <c r="F133" s="120" t="s">
        <v>437</v>
      </c>
      <c r="G133" s="115" t="s">
        <v>435</v>
      </c>
      <c r="H133" s="121" t="s">
        <v>80</v>
      </c>
      <c r="I133" s="24">
        <v>40</v>
      </c>
      <c r="J133" s="32">
        <v>90</v>
      </c>
      <c r="K133" s="32">
        <f t="shared" si="5"/>
        <v>3600</v>
      </c>
      <c r="L133" s="3"/>
      <c r="M133" s="3" t="s">
        <v>176</v>
      </c>
      <c r="N133" s="4"/>
      <c r="O133" s="61"/>
      <c r="P133" s="3"/>
    </row>
    <row r="134" spans="1:16" ht="48.75" customHeight="1">
      <c r="A134" s="6">
        <f t="shared" si="6"/>
        <v>132</v>
      </c>
      <c r="B134" s="3">
        <v>61</v>
      </c>
      <c r="C134" s="83">
        <v>43956</v>
      </c>
      <c r="D134" s="9" t="s">
        <v>454</v>
      </c>
      <c r="E134" s="12">
        <v>400114899</v>
      </c>
      <c r="F134" s="129" t="s">
        <v>91</v>
      </c>
      <c r="G134" s="115" t="s">
        <v>455</v>
      </c>
      <c r="H134" s="121" t="s">
        <v>91</v>
      </c>
      <c r="I134" s="24">
        <v>1</v>
      </c>
      <c r="J134" s="32">
        <v>557.54999999999995</v>
      </c>
      <c r="K134" s="32">
        <f t="shared" si="5"/>
        <v>557.54999999999995</v>
      </c>
      <c r="L134" s="3"/>
      <c r="M134" s="3" t="s">
        <v>176</v>
      </c>
      <c r="N134" s="4"/>
      <c r="O134" s="61"/>
      <c r="P134" s="3"/>
    </row>
    <row r="135" spans="1:16" ht="48.75" customHeight="1">
      <c r="A135" s="6">
        <f t="shared" si="6"/>
        <v>133</v>
      </c>
      <c r="B135" s="3">
        <v>62</v>
      </c>
      <c r="C135" s="83">
        <v>43958</v>
      </c>
      <c r="D135" s="60" t="s">
        <v>457</v>
      </c>
      <c r="E135" s="12">
        <v>208163949</v>
      </c>
      <c r="F135" s="129" t="s">
        <v>91</v>
      </c>
      <c r="G135" s="131" t="s">
        <v>456</v>
      </c>
      <c r="H135" s="130" t="s">
        <v>91</v>
      </c>
      <c r="I135" s="24">
        <v>1</v>
      </c>
      <c r="J135" s="32">
        <v>550.15</v>
      </c>
      <c r="K135" s="32">
        <f t="shared" si="5"/>
        <v>550.15</v>
      </c>
      <c r="L135" s="3"/>
      <c r="M135" s="3" t="s">
        <v>176</v>
      </c>
      <c r="N135" s="4"/>
      <c r="O135" s="61"/>
      <c r="P135" s="3"/>
    </row>
    <row r="136" spans="1:16" ht="84.75" customHeight="1">
      <c r="A136" s="6">
        <f t="shared" si="6"/>
        <v>134</v>
      </c>
      <c r="B136" s="3">
        <v>63</v>
      </c>
      <c r="C136" s="83">
        <v>43958</v>
      </c>
      <c r="D136" s="60" t="s">
        <v>458</v>
      </c>
      <c r="E136" s="132">
        <v>203836233</v>
      </c>
      <c r="F136" s="129" t="s">
        <v>91</v>
      </c>
      <c r="G136" s="131" t="s">
        <v>459</v>
      </c>
      <c r="H136" s="121" t="s">
        <v>91</v>
      </c>
      <c r="I136" s="24">
        <v>1</v>
      </c>
      <c r="J136" s="32">
        <v>150</v>
      </c>
      <c r="K136" s="32">
        <f t="shared" si="5"/>
        <v>150</v>
      </c>
      <c r="L136" s="3"/>
      <c r="M136" s="3" t="s">
        <v>176</v>
      </c>
      <c r="N136" s="4"/>
      <c r="O136" s="61"/>
      <c r="P136" s="3"/>
    </row>
    <row r="137" spans="1:16" ht="75">
      <c r="A137" s="6">
        <f t="shared" si="6"/>
        <v>135</v>
      </c>
      <c r="B137" s="3">
        <v>3</v>
      </c>
      <c r="C137" s="83">
        <v>43908</v>
      </c>
      <c r="D137" s="53" t="s">
        <v>180</v>
      </c>
      <c r="E137" s="12">
        <v>202443230</v>
      </c>
      <c r="F137" s="48" t="s">
        <v>225</v>
      </c>
      <c r="G137" s="9" t="s">
        <v>224</v>
      </c>
      <c r="H137" s="47" t="s">
        <v>223</v>
      </c>
      <c r="I137" s="24">
        <v>19</v>
      </c>
      <c r="J137" s="32">
        <v>10400</v>
      </c>
      <c r="K137" s="32">
        <f t="shared" si="5"/>
        <v>197600</v>
      </c>
      <c r="L137" s="3"/>
      <c r="M137" s="31" t="s">
        <v>196</v>
      </c>
      <c r="N137" s="4"/>
      <c r="O137" s="61" t="s">
        <v>279</v>
      </c>
      <c r="P137" s="3">
        <v>598102711</v>
      </c>
    </row>
    <row r="138" spans="1:16" ht="33" customHeight="1">
      <c r="A138" s="6">
        <f t="shared" si="6"/>
        <v>136</v>
      </c>
      <c r="B138" s="3">
        <v>3</v>
      </c>
      <c r="C138" s="83">
        <v>43908</v>
      </c>
      <c r="D138" s="53" t="s">
        <v>180</v>
      </c>
      <c r="E138" s="12">
        <v>202443230</v>
      </c>
      <c r="F138" s="48" t="s">
        <v>218</v>
      </c>
      <c r="G138" s="9" t="s">
        <v>181</v>
      </c>
      <c r="H138" s="47" t="s">
        <v>223</v>
      </c>
      <c r="I138" s="24">
        <v>4</v>
      </c>
      <c r="J138" s="32">
        <v>11245</v>
      </c>
      <c r="K138" s="32">
        <f t="shared" si="5"/>
        <v>44980</v>
      </c>
      <c r="L138" s="3"/>
      <c r="M138" s="31" t="s">
        <v>196</v>
      </c>
      <c r="N138" s="4"/>
      <c r="O138" s="61" t="s">
        <v>279</v>
      </c>
      <c r="P138" s="3">
        <v>598102711</v>
      </c>
    </row>
    <row r="139" spans="1:16" ht="22.5" customHeight="1">
      <c r="A139" s="6">
        <f t="shared" si="6"/>
        <v>137</v>
      </c>
      <c r="B139" s="3">
        <v>3</v>
      </c>
      <c r="C139" s="83">
        <v>43908</v>
      </c>
      <c r="D139" s="53" t="s">
        <v>180</v>
      </c>
      <c r="E139" s="12">
        <v>202443230</v>
      </c>
      <c r="F139" s="48" t="s">
        <v>227</v>
      </c>
      <c r="G139" s="49" t="s">
        <v>226</v>
      </c>
      <c r="H139" s="47" t="s">
        <v>223</v>
      </c>
      <c r="I139" s="24">
        <v>27</v>
      </c>
      <c r="J139" s="32">
        <v>20000</v>
      </c>
      <c r="K139" s="32">
        <f t="shared" si="5"/>
        <v>540000</v>
      </c>
      <c r="L139" s="3"/>
      <c r="M139" s="31" t="s">
        <v>196</v>
      </c>
      <c r="N139" s="4"/>
      <c r="O139" s="61" t="s">
        <v>279</v>
      </c>
      <c r="P139" s="3">
        <v>598102711</v>
      </c>
    </row>
    <row r="140" spans="1:16" ht="45.75" customHeight="1">
      <c r="A140" s="6">
        <f t="shared" si="6"/>
        <v>138</v>
      </c>
      <c r="B140" s="3">
        <v>3</v>
      </c>
      <c r="C140" s="83">
        <v>43908</v>
      </c>
      <c r="D140" s="53" t="s">
        <v>180</v>
      </c>
      <c r="E140" s="12">
        <v>202443230</v>
      </c>
      <c r="F140" s="48" t="s">
        <v>219</v>
      </c>
      <c r="G140" s="49" t="s">
        <v>182</v>
      </c>
      <c r="H140" s="47" t="s">
        <v>223</v>
      </c>
      <c r="I140" s="24">
        <v>3</v>
      </c>
      <c r="J140" s="32">
        <v>25490</v>
      </c>
      <c r="K140" s="32">
        <f t="shared" si="5"/>
        <v>76470</v>
      </c>
      <c r="L140" s="3"/>
      <c r="M140" s="31" t="s">
        <v>196</v>
      </c>
      <c r="N140" s="4"/>
      <c r="O140" s="61" t="s">
        <v>279</v>
      </c>
      <c r="P140" s="3">
        <v>598102711</v>
      </c>
    </row>
    <row r="141" spans="1:16" ht="37.5" customHeight="1">
      <c r="A141" s="6">
        <f t="shared" si="6"/>
        <v>139</v>
      </c>
      <c r="B141" s="3">
        <v>3</v>
      </c>
      <c r="C141" s="83">
        <v>43908</v>
      </c>
      <c r="D141" s="53" t="s">
        <v>180</v>
      </c>
      <c r="E141" s="12">
        <v>202443230</v>
      </c>
      <c r="F141" s="48" t="s">
        <v>228</v>
      </c>
      <c r="G141" s="49" t="s">
        <v>183</v>
      </c>
      <c r="H141" s="47" t="s">
        <v>223</v>
      </c>
      <c r="I141" s="24">
        <v>30</v>
      </c>
      <c r="J141" s="32">
        <v>1180</v>
      </c>
      <c r="K141" s="32">
        <f t="shared" si="5"/>
        <v>35400</v>
      </c>
      <c r="L141" s="3"/>
      <c r="M141" s="31" t="s">
        <v>196</v>
      </c>
      <c r="N141" s="4"/>
      <c r="O141" s="61" t="s">
        <v>279</v>
      </c>
      <c r="P141" s="3">
        <v>598102711</v>
      </c>
    </row>
    <row r="142" spans="1:16" ht="65.25" customHeight="1">
      <c r="A142" s="6">
        <f t="shared" si="6"/>
        <v>140</v>
      </c>
      <c r="B142" s="3">
        <v>3</v>
      </c>
      <c r="C142" s="83">
        <v>43908</v>
      </c>
      <c r="D142" s="53" t="s">
        <v>180</v>
      </c>
      <c r="E142" s="12">
        <v>202443230</v>
      </c>
      <c r="F142" s="48" t="s">
        <v>229</v>
      </c>
      <c r="G142" s="49" t="s">
        <v>184</v>
      </c>
      <c r="H142" s="47" t="s">
        <v>223</v>
      </c>
      <c r="I142" s="24">
        <v>30</v>
      </c>
      <c r="J142" s="32">
        <v>1945</v>
      </c>
      <c r="K142" s="32">
        <f t="shared" si="5"/>
        <v>58350</v>
      </c>
      <c r="L142" s="3"/>
      <c r="M142" s="31" t="s">
        <v>196</v>
      </c>
      <c r="N142" s="4"/>
      <c r="O142" s="61" t="s">
        <v>279</v>
      </c>
      <c r="P142" s="3">
        <v>598102711</v>
      </c>
    </row>
    <row r="143" spans="1:16" ht="31.5" customHeight="1">
      <c r="A143" s="6">
        <f t="shared" si="6"/>
        <v>141</v>
      </c>
      <c r="B143" s="3">
        <v>3</v>
      </c>
      <c r="C143" s="83">
        <v>43908</v>
      </c>
      <c r="D143" s="53" t="s">
        <v>180</v>
      </c>
      <c r="E143" s="12">
        <v>202443230</v>
      </c>
      <c r="F143" s="48" t="s">
        <v>220</v>
      </c>
      <c r="G143" s="49" t="s">
        <v>185</v>
      </c>
      <c r="H143" s="47" t="s">
        <v>223</v>
      </c>
      <c r="I143" s="24">
        <v>3</v>
      </c>
      <c r="J143" s="32">
        <v>700</v>
      </c>
      <c r="K143" s="32">
        <f t="shared" si="5"/>
        <v>2100</v>
      </c>
      <c r="L143" s="3"/>
      <c r="M143" s="31" t="s">
        <v>196</v>
      </c>
      <c r="N143" s="4"/>
      <c r="O143" s="61" t="s">
        <v>279</v>
      </c>
      <c r="P143" s="3">
        <v>598102711</v>
      </c>
    </row>
    <row r="144" spans="1:16" ht="31.5" customHeight="1">
      <c r="A144" s="6">
        <f t="shared" si="6"/>
        <v>142</v>
      </c>
      <c r="B144" s="3">
        <v>3</v>
      </c>
      <c r="C144" s="83">
        <v>43908</v>
      </c>
      <c r="D144" s="53" t="s">
        <v>180</v>
      </c>
      <c r="E144" s="12">
        <v>202443230</v>
      </c>
      <c r="F144" s="48" t="s">
        <v>221</v>
      </c>
      <c r="G144" s="49" t="s">
        <v>187</v>
      </c>
      <c r="H144" s="47" t="s">
        <v>223</v>
      </c>
      <c r="I144" s="24">
        <v>6</v>
      </c>
      <c r="J144" s="32">
        <v>900</v>
      </c>
      <c r="K144" s="32">
        <f t="shared" si="5"/>
        <v>5400</v>
      </c>
      <c r="L144" s="3"/>
      <c r="M144" s="31" t="s">
        <v>196</v>
      </c>
      <c r="N144" s="4"/>
      <c r="O144" s="61" t="s">
        <v>279</v>
      </c>
      <c r="P144" s="3">
        <v>598102711</v>
      </c>
    </row>
    <row r="145" spans="1:16" ht="31.5" customHeight="1">
      <c r="A145" s="6">
        <f t="shared" si="6"/>
        <v>143</v>
      </c>
      <c r="B145" s="3">
        <v>3</v>
      </c>
      <c r="C145" s="83">
        <v>43908</v>
      </c>
      <c r="D145" s="53" t="s">
        <v>180</v>
      </c>
      <c r="E145" s="12">
        <v>202443230</v>
      </c>
      <c r="F145" s="48" t="s">
        <v>222</v>
      </c>
      <c r="G145" s="49" t="s">
        <v>188</v>
      </c>
      <c r="H145" s="47" t="s">
        <v>223</v>
      </c>
      <c r="I145" s="24">
        <v>7</v>
      </c>
      <c r="J145" s="32">
        <v>450</v>
      </c>
      <c r="K145" s="32">
        <f t="shared" si="5"/>
        <v>3150</v>
      </c>
      <c r="L145" s="3"/>
      <c r="M145" s="31" t="s">
        <v>196</v>
      </c>
      <c r="N145" s="4"/>
      <c r="O145" s="61" t="s">
        <v>279</v>
      </c>
      <c r="P145" s="3">
        <v>598102711</v>
      </c>
    </row>
    <row r="146" spans="1:16" ht="31.5" customHeight="1">
      <c r="A146" s="6">
        <f t="shared" si="6"/>
        <v>144</v>
      </c>
      <c r="B146" s="3">
        <v>3</v>
      </c>
      <c r="C146" s="83">
        <v>43908</v>
      </c>
      <c r="D146" s="53" t="s">
        <v>180</v>
      </c>
      <c r="E146" s="12">
        <v>202443230</v>
      </c>
      <c r="F146" s="48" t="s">
        <v>230</v>
      </c>
      <c r="G146" s="49" t="s">
        <v>186</v>
      </c>
      <c r="H146" s="47" t="s">
        <v>223</v>
      </c>
      <c r="I146" s="24">
        <v>9</v>
      </c>
      <c r="J146" s="32">
        <v>900</v>
      </c>
      <c r="K146" s="32">
        <f t="shared" si="5"/>
        <v>8100</v>
      </c>
      <c r="L146" s="3"/>
      <c r="M146" s="31" t="s">
        <v>196</v>
      </c>
      <c r="N146" s="4"/>
      <c r="O146" s="61" t="s">
        <v>279</v>
      </c>
      <c r="P146" s="3">
        <v>598102711</v>
      </c>
    </row>
    <row r="147" spans="1:16" ht="60">
      <c r="A147" s="6">
        <f t="shared" si="6"/>
        <v>145</v>
      </c>
      <c r="B147" s="3">
        <v>5</v>
      </c>
      <c r="C147" s="83">
        <v>43910</v>
      </c>
      <c r="D147" s="53" t="s">
        <v>172</v>
      </c>
      <c r="E147" s="96">
        <v>202221559</v>
      </c>
      <c r="F147" s="62" t="s">
        <v>244</v>
      </c>
      <c r="G147" s="60" t="s">
        <v>238</v>
      </c>
      <c r="H147" s="24" t="s">
        <v>82</v>
      </c>
      <c r="I147" s="24">
        <v>125000</v>
      </c>
      <c r="J147" s="32">
        <v>0.3</v>
      </c>
      <c r="K147" s="32">
        <f t="shared" si="5"/>
        <v>37500</v>
      </c>
      <c r="L147" s="3"/>
      <c r="M147" s="31" t="s">
        <v>196</v>
      </c>
      <c r="N147" s="4"/>
      <c r="O147" s="6" t="s">
        <v>359</v>
      </c>
      <c r="P147" s="6">
        <v>599201029</v>
      </c>
    </row>
    <row r="148" spans="1:16" ht="45">
      <c r="A148" s="6">
        <f t="shared" si="6"/>
        <v>146</v>
      </c>
      <c r="B148" s="3">
        <v>5</v>
      </c>
      <c r="C148" s="83">
        <v>43910</v>
      </c>
      <c r="D148" s="53" t="s">
        <v>172</v>
      </c>
      <c r="E148" s="96">
        <v>202221559</v>
      </c>
      <c r="F148" s="62" t="s">
        <v>245</v>
      </c>
      <c r="G148" s="59" t="s">
        <v>189</v>
      </c>
      <c r="H148" s="24" t="s">
        <v>82</v>
      </c>
      <c r="I148" s="24">
        <v>125000</v>
      </c>
      <c r="J148" s="32">
        <v>0.3</v>
      </c>
      <c r="K148" s="32">
        <f t="shared" si="5"/>
        <v>37500</v>
      </c>
      <c r="L148" s="3"/>
      <c r="M148" s="31" t="s">
        <v>196</v>
      </c>
      <c r="N148" s="4"/>
      <c r="O148" s="6" t="s">
        <v>359</v>
      </c>
      <c r="P148" s="6">
        <v>599201029</v>
      </c>
    </row>
    <row r="149" spans="1:16" ht="60">
      <c r="A149" s="6">
        <f t="shared" si="6"/>
        <v>147</v>
      </c>
      <c r="B149" s="3">
        <v>6</v>
      </c>
      <c r="C149" s="83">
        <v>43910</v>
      </c>
      <c r="D149" s="6" t="s">
        <v>173</v>
      </c>
      <c r="E149" s="46">
        <v>212699720</v>
      </c>
      <c r="F149" s="48" t="s">
        <v>246</v>
      </c>
      <c r="G149" s="72" t="s">
        <v>174</v>
      </c>
      <c r="H149" s="24" t="s">
        <v>82</v>
      </c>
      <c r="I149" s="24">
        <v>400000</v>
      </c>
      <c r="J149" s="32">
        <v>0.25</v>
      </c>
      <c r="K149" s="32">
        <f t="shared" si="5"/>
        <v>100000</v>
      </c>
      <c r="L149" s="3"/>
      <c r="M149" s="31" t="s">
        <v>196</v>
      </c>
      <c r="N149" s="4"/>
      <c r="O149" s="61"/>
      <c r="P149" s="3"/>
    </row>
    <row r="150" spans="1:16" ht="25.5">
      <c r="A150" s="6">
        <f t="shared" si="6"/>
        <v>148</v>
      </c>
      <c r="B150" s="3">
        <v>7</v>
      </c>
      <c r="C150" s="83">
        <v>43910</v>
      </c>
      <c r="D150" s="6" t="s">
        <v>190</v>
      </c>
      <c r="E150" s="12">
        <v>406265786</v>
      </c>
      <c r="F150" s="34" t="s">
        <v>237</v>
      </c>
      <c r="G150" s="7" t="s">
        <v>191</v>
      </c>
      <c r="H150" s="3" t="s">
        <v>80</v>
      </c>
      <c r="I150" s="24">
        <v>40000</v>
      </c>
      <c r="J150" s="32">
        <v>2.36</v>
      </c>
      <c r="K150" s="32">
        <f t="shared" si="5"/>
        <v>94400</v>
      </c>
      <c r="L150" s="3"/>
      <c r="M150" s="31" t="s">
        <v>196</v>
      </c>
      <c r="N150" s="4"/>
      <c r="O150" s="61" t="s">
        <v>286</v>
      </c>
      <c r="P150" s="3">
        <v>577979929</v>
      </c>
    </row>
    <row r="151" spans="1:16" ht="33.75" customHeight="1">
      <c r="A151" s="6">
        <f t="shared" si="6"/>
        <v>149</v>
      </c>
      <c r="B151" s="3">
        <v>8</v>
      </c>
      <c r="C151" s="83">
        <v>43910</v>
      </c>
      <c r="D151" s="6" t="s">
        <v>192</v>
      </c>
      <c r="E151" s="12">
        <v>404573859</v>
      </c>
      <c r="F151" s="34" t="s">
        <v>199</v>
      </c>
      <c r="G151" s="61" t="s">
        <v>193</v>
      </c>
      <c r="H151" s="3" t="s">
        <v>80</v>
      </c>
      <c r="I151" s="24">
        <v>10000</v>
      </c>
      <c r="J151" s="32">
        <v>8.5</v>
      </c>
      <c r="K151" s="32">
        <f t="shared" si="5"/>
        <v>85000</v>
      </c>
      <c r="L151" s="3"/>
      <c r="M151" s="31" t="s">
        <v>196</v>
      </c>
      <c r="N151" s="4"/>
      <c r="O151" s="61"/>
      <c r="P151" s="3"/>
    </row>
    <row r="152" spans="1:16" ht="33.75" customHeight="1">
      <c r="A152" s="6">
        <f t="shared" si="6"/>
        <v>150</v>
      </c>
      <c r="B152" s="3">
        <v>9</v>
      </c>
      <c r="C152" s="83">
        <v>43910</v>
      </c>
      <c r="D152" s="6" t="s">
        <v>170</v>
      </c>
      <c r="E152" s="12">
        <v>404865286</v>
      </c>
      <c r="F152" s="34" t="s">
        <v>150</v>
      </c>
      <c r="G152" s="34" t="s">
        <v>165</v>
      </c>
      <c r="H152" s="3" t="s">
        <v>80</v>
      </c>
      <c r="I152" s="24">
        <v>5000</v>
      </c>
      <c r="J152" s="32">
        <v>2</v>
      </c>
      <c r="K152" s="32">
        <f t="shared" si="5"/>
        <v>10000</v>
      </c>
      <c r="L152" s="3"/>
      <c r="M152" s="31" t="s">
        <v>196</v>
      </c>
      <c r="N152" s="4"/>
      <c r="O152" s="61" t="s">
        <v>277</v>
      </c>
      <c r="P152" s="3">
        <v>598198991</v>
      </c>
    </row>
    <row r="153" spans="1:16" ht="33.75" customHeight="1">
      <c r="A153" s="6">
        <f t="shared" si="6"/>
        <v>151</v>
      </c>
      <c r="B153" s="3">
        <v>9</v>
      </c>
      <c r="C153" s="83">
        <v>43910</v>
      </c>
      <c r="D153" s="6" t="s">
        <v>170</v>
      </c>
      <c r="E153" s="12">
        <v>404865286</v>
      </c>
      <c r="F153" s="34" t="s">
        <v>149</v>
      </c>
      <c r="G153" s="34" t="s">
        <v>194</v>
      </c>
      <c r="H153" s="3" t="s">
        <v>80</v>
      </c>
      <c r="I153" s="24">
        <v>40000</v>
      </c>
      <c r="J153" s="32">
        <v>0.11</v>
      </c>
      <c r="K153" s="32">
        <f t="shared" si="5"/>
        <v>4400</v>
      </c>
      <c r="L153" s="3"/>
      <c r="M153" s="31" t="s">
        <v>196</v>
      </c>
      <c r="N153" s="4"/>
      <c r="O153" s="61" t="s">
        <v>277</v>
      </c>
      <c r="P153" s="3">
        <v>598198991</v>
      </c>
    </row>
    <row r="154" spans="1:16" ht="33.75" customHeight="1">
      <c r="A154" s="6">
        <f t="shared" si="6"/>
        <v>152</v>
      </c>
      <c r="B154" s="3">
        <v>9</v>
      </c>
      <c r="C154" s="83">
        <v>43910</v>
      </c>
      <c r="D154" s="6" t="s">
        <v>170</v>
      </c>
      <c r="E154" s="12">
        <v>404865286</v>
      </c>
      <c r="F154" s="34" t="s">
        <v>130</v>
      </c>
      <c r="G154" s="61" t="s">
        <v>171</v>
      </c>
      <c r="H154" s="3" t="s">
        <v>82</v>
      </c>
      <c r="I154" s="24">
        <v>40000</v>
      </c>
      <c r="J154" s="32">
        <v>0.12</v>
      </c>
      <c r="K154" s="32">
        <f t="shared" si="5"/>
        <v>4800</v>
      </c>
      <c r="L154" s="3"/>
      <c r="M154" s="31" t="s">
        <v>196</v>
      </c>
      <c r="N154" s="4"/>
      <c r="O154" s="61" t="s">
        <v>277</v>
      </c>
      <c r="P154" s="3">
        <v>598198991</v>
      </c>
    </row>
    <row r="155" spans="1:16" ht="33.75" customHeight="1">
      <c r="A155" s="6">
        <f t="shared" si="6"/>
        <v>153</v>
      </c>
      <c r="B155" s="3">
        <v>10</v>
      </c>
      <c r="C155" s="83">
        <v>43915</v>
      </c>
      <c r="D155" s="6" t="s">
        <v>190</v>
      </c>
      <c r="E155" s="12">
        <v>406265786</v>
      </c>
      <c r="F155" s="34" t="s">
        <v>236</v>
      </c>
      <c r="G155" s="49" t="s">
        <v>247</v>
      </c>
      <c r="H155" s="3" t="s">
        <v>80</v>
      </c>
      <c r="I155" s="24">
        <v>80000</v>
      </c>
      <c r="J155" s="32">
        <v>2.73</v>
      </c>
      <c r="K155" s="32">
        <f t="shared" si="5"/>
        <v>218400</v>
      </c>
      <c r="L155" s="3"/>
      <c r="M155" s="31" t="s">
        <v>196</v>
      </c>
      <c r="N155" s="4"/>
      <c r="O155" s="61" t="s">
        <v>286</v>
      </c>
      <c r="P155" s="3">
        <v>577979929</v>
      </c>
    </row>
    <row r="156" spans="1:16" ht="33.75" customHeight="1">
      <c r="A156" s="6">
        <f t="shared" si="6"/>
        <v>154</v>
      </c>
      <c r="B156" s="3">
        <v>11</v>
      </c>
      <c r="C156" s="83">
        <v>43916</v>
      </c>
      <c r="D156" s="9" t="s">
        <v>250</v>
      </c>
      <c r="E156" s="12">
        <v>427737639</v>
      </c>
      <c r="F156" s="34" t="s">
        <v>198</v>
      </c>
      <c r="G156" s="49" t="s">
        <v>251</v>
      </c>
      <c r="H156" s="3" t="s">
        <v>80</v>
      </c>
      <c r="I156" s="24">
        <v>100000</v>
      </c>
      <c r="J156" s="32">
        <v>1.1399999999999999</v>
      </c>
      <c r="K156" s="32">
        <f t="shared" si="5"/>
        <v>113999.99999999999</v>
      </c>
      <c r="L156" s="3"/>
      <c r="M156" s="31" t="s">
        <v>196</v>
      </c>
      <c r="N156" s="4"/>
      <c r="O156" s="61" t="s">
        <v>278</v>
      </c>
      <c r="P156" s="3">
        <v>597444444</v>
      </c>
    </row>
    <row r="157" spans="1:16" ht="33.75" customHeight="1">
      <c r="A157" s="6">
        <f t="shared" si="6"/>
        <v>155</v>
      </c>
      <c r="B157" s="3">
        <v>12</v>
      </c>
      <c r="C157" s="83">
        <v>43917</v>
      </c>
      <c r="D157" s="3" t="s">
        <v>252</v>
      </c>
      <c r="E157" s="3">
        <v>404865286</v>
      </c>
      <c r="F157" s="34" t="s">
        <v>236</v>
      </c>
      <c r="G157" s="61" t="s">
        <v>253</v>
      </c>
      <c r="H157" s="3" t="s">
        <v>80</v>
      </c>
      <c r="I157" s="24">
        <v>600</v>
      </c>
      <c r="J157" s="32">
        <v>7</v>
      </c>
      <c r="K157" s="32">
        <f t="shared" si="5"/>
        <v>4200</v>
      </c>
      <c r="L157" s="3"/>
      <c r="M157" s="31" t="s">
        <v>196</v>
      </c>
      <c r="N157" s="4"/>
      <c r="O157" s="61" t="s">
        <v>277</v>
      </c>
      <c r="P157" s="3">
        <v>598198991</v>
      </c>
    </row>
    <row r="158" spans="1:16" ht="33.75" customHeight="1">
      <c r="A158" s="6">
        <f t="shared" si="6"/>
        <v>156</v>
      </c>
      <c r="B158" s="3">
        <v>12</v>
      </c>
      <c r="C158" s="83">
        <v>43917</v>
      </c>
      <c r="D158" s="3" t="s">
        <v>252</v>
      </c>
      <c r="E158" s="3">
        <v>404865286</v>
      </c>
      <c r="F158" s="34" t="s">
        <v>149</v>
      </c>
      <c r="G158" s="61" t="s">
        <v>166</v>
      </c>
      <c r="H158" s="3" t="s">
        <v>80</v>
      </c>
      <c r="I158" s="24">
        <v>10000</v>
      </c>
      <c r="J158" s="32">
        <v>0.11</v>
      </c>
      <c r="K158" s="32">
        <f t="shared" si="5"/>
        <v>1100</v>
      </c>
      <c r="L158" s="3"/>
      <c r="M158" s="31" t="s">
        <v>196</v>
      </c>
      <c r="N158" s="4"/>
      <c r="O158" s="61" t="s">
        <v>277</v>
      </c>
      <c r="P158" s="3">
        <v>598198991</v>
      </c>
    </row>
    <row r="159" spans="1:16" ht="33.75" customHeight="1">
      <c r="A159" s="6">
        <f t="shared" si="6"/>
        <v>157</v>
      </c>
      <c r="B159" s="3">
        <v>12</v>
      </c>
      <c r="C159" s="83">
        <v>43917</v>
      </c>
      <c r="D159" s="3" t="s">
        <v>252</v>
      </c>
      <c r="E159" s="3">
        <v>404865286</v>
      </c>
      <c r="F159" s="34" t="s">
        <v>130</v>
      </c>
      <c r="G159" s="77" t="s">
        <v>167</v>
      </c>
      <c r="H159" s="3" t="s">
        <v>82</v>
      </c>
      <c r="I159" s="24">
        <v>100000</v>
      </c>
      <c r="J159" s="32">
        <v>0.12</v>
      </c>
      <c r="K159" s="32">
        <f t="shared" si="5"/>
        <v>12000</v>
      </c>
      <c r="L159" s="3"/>
      <c r="M159" s="31" t="s">
        <v>196</v>
      </c>
      <c r="N159" s="4"/>
      <c r="O159" s="61" t="s">
        <v>277</v>
      </c>
      <c r="P159" s="3">
        <v>598198991</v>
      </c>
    </row>
    <row r="160" spans="1:16" ht="42.75">
      <c r="A160" s="6">
        <f t="shared" si="6"/>
        <v>158</v>
      </c>
      <c r="B160" s="3">
        <v>13</v>
      </c>
      <c r="C160" s="83">
        <v>43920</v>
      </c>
      <c r="D160" s="6" t="s">
        <v>262</v>
      </c>
      <c r="E160" s="3">
        <v>405105513</v>
      </c>
      <c r="F160" s="34" t="s">
        <v>198</v>
      </c>
      <c r="G160" s="102" t="s">
        <v>263</v>
      </c>
      <c r="H160" s="3" t="s">
        <v>80</v>
      </c>
      <c r="I160" s="24">
        <v>54000</v>
      </c>
      <c r="J160" s="32">
        <v>1.5</v>
      </c>
      <c r="K160" s="32">
        <f t="shared" si="5"/>
        <v>81000</v>
      </c>
      <c r="L160" s="3"/>
      <c r="M160" s="31" t="s">
        <v>196</v>
      </c>
      <c r="N160" s="4"/>
      <c r="O160" s="49" t="s">
        <v>274</v>
      </c>
      <c r="P160" s="3">
        <v>599979791</v>
      </c>
    </row>
    <row r="161" spans="1:16" ht="42.75">
      <c r="A161" s="6">
        <f t="shared" si="6"/>
        <v>159</v>
      </c>
      <c r="B161" s="3">
        <v>13</v>
      </c>
      <c r="C161" s="83">
        <v>43920</v>
      </c>
      <c r="D161" s="6" t="s">
        <v>262</v>
      </c>
      <c r="E161" s="3">
        <v>405105513</v>
      </c>
      <c r="F161" s="34" t="s">
        <v>198</v>
      </c>
      <c r="G161" s="102" t="s">
        <v>263</v>
      </c>
      <c r="H161" s="3" t="s">
        <v>80</v>
      </c>
      <c r="I161" s="24">
        <v>400000</v>
      </c>
      <c r="J161" s="32">
        <v>1.27</v>
      </c>
      <c r="K161" s="32">
        <f t="shared" si="5"/>
        <v>508000</v>
      </c>
      <c r="L161" s="3"/>
      <c r="M161" s="31" t="s">
        <v>196</v>
      </c>
      <c r="N161" s="4"/>
      <c r="O161" s="49" t="s">
        <v>274</v>
      </c>
      <c r="P161" s="3">
        <v>599979791</v>
      </c>
    </row>
    <row r="162" spans="1:16" ht="33.75" customHeight="1">
      <c r="A162" s="6">
        <f t="shared" si="6"/>
        <v>160</v>
      </c>
      <c r="B162" s="3">
        <v>14</v>
      </c>
      <c r="C162" s="83">
        <v>43920</v>
      </c>
      <c r="D162" s="76" t="s">
        <v>264</v>
      </c>
      <c r="E162" s="3" t="s">
        <v>265</v>
      </c>
      <c r="F162" s="79" t="s">
        <v>267</v>
      </c>
      <c r="G162" s="101" t="s">
        <v>266</v>
      </c>
      <c r="H162" s="3" t="s">
        <v>80</v>
      </c>
      <c r="I162" s="24">
        <v>20000</v>
      </c>
      <c r="J162" s="32">
        <v>2.2000000000000002</v>
      </c>
      <c r="K162" s="32">
        <f t="shared" si="5"/>
        <v>44000</v>
      </c>
      <c r="L162" s="3"/>
      <c r="M162" s="31" t="s">
        <v>196</v>
      </c>
      <c r="N162" s="4"/>
      <c r="O162" s="61" t="s">
        <v>287</v>
      </c>
      <c r="P162" s="19" t="s">
        <v>290</v>
      </c>
    </row>
    <row r="163" spans="1:16" ht="33.75" customHeight="1">
      <c r="A163" s="6">
        <f t="shared" si="6"/>
        <v>161</v>
      </c>
      <c r="B163" s="3">
        <v>15</v>
      </c>
      <c r="C163" s="83">
        <v>43922</v>
      </c>
      <c r="D163" s="6" t="s">
        <v>190</v>
      </c>
      <c r="E163" s="12">
        <v>406265786</v>
      </c>
      <c r="F163" s="48" t="s">
        <v>273</v>
      </c>
      <c r="G163" s="90" t="s">
        <v>272</v>
      </c>
      <c r="H163" s="3" t="s">
        <v>80</v>
      </c>
      <c r="I163" s="24">
        <v>50000</v>
      </c>
      <c r="J163" s="32">
        <v>15</v>
      </c>
      <c r="K163" s="32">
        <f t="shared" si="5"/>
        <v>750000</v>
      </c>
      <c r="L163" s="3"/>
      <c r="M163" s="31" t="s">
        <v>196</v>
      </c>
      <c r="N163" s="4"/>
      <c r="O163" s="61" t="s">
        <v>286</v>
      </c>
      <c r="P163" s="3">
        <v>577979929</v>
      </c>
    </row>
    <row r="164" spans="1:16" ht="55.5" customHeight="1">
      <c r="A164" s="6">
        <f t="shared" si="6"/>
        <v>162</v>
      </c>
      <c r="B164" s="3">
        <v>16</v>
      </c>
      <c r="C164" s="83">
        <v>43924</v>
      </c>
      <c r="D164" s="80" t="s">
        <v>327</v>
      </c>
      <c r="E164" s="12">
        <v>202059725</v>
      </c>
      <c r="F164" s="34" t="s">
        <v>198</v>
      </c>
      <c r="G164" s="78" t="s">
        <v>263</v>
      </c>
      <c r="H164" s="3" t="s">
        <v>80</v>
      </c>
      <c r="I164" s="24">
        <v>40000</v>
      </c>
      <c r="J164" s="32">
        <v>1.3</v>
      </c>
      <c r="K164" s="32">
        <f t="shared" si="5"/>
        <v>52000</v>
      </c>
      <c r="L164" s="3"/>
      <c r="M164" s="31" t="s">
        <v>196</v>
      </c>
      <c r="N164" s="4"/>
      <c r="O164" s="61" t="s">
        <v>296</v>
      </c>
      <c r="P164" s="3">
        <v>599577587</v>
      </c>
    </row>
    <row r="165" spans="1:16" ht="33.75" customHeight="1">
      <c r="A165" s="6">
        <f t="shared" si="6"/>
        <v>163</v>
      </c>
      <c r="B165" s="3">
        <v>17</v>
      </c>
      <c r="C165" s="83">
        <v>43924</v>
      </c>
      <c r="D165" s="81" t="s">
        <v>298</v>
      </c>
      <c r="E165" s="3">
        <v>404865286</v>
      </c>
      <c r="F165" s="34" t="s">
        <v>149</v>
      </c>
      <c r="G165" s="82" t="s">
        <v>297</v>
      </c>
      <c r="H165" s="3" t="s">
        <v>80</v>
      </c>
      <c r="I165" s="24">
        <v>100000</v>
      </c>
      <c r="J165" s="32">
        <v>0.11</v>
      </c>
      <c r="K165" s="32">
        <f t="shared" si="5"/>
        <v>11000</v>
      </c>
      <c r="L165" s="3"/>
      <c r="M165" s="31" t="s">
        <v>196</v>
      </c>
      <c r="N165" s="4"/>
      <c r="O165" s="61" t="s">
        <v>277</v>
      </c>
      <c r="P165" s="3">
        <v>598198991</v>
      </c>
    </row>
    <row r="166" spans="1:16" ht="38.25">
      <c r="A166" s="6">
        <f t="shared" si="6"/>
        <v>164</v>
      </c>
      <c r="B166" s="3">
        <v>18</v>
      </c>
      <c r="C166" s="83">
        <v>43924</v>
      </c>
      <c r="D166" s="81" t="s">
        <v>300</v>
      </c>
      <c r="E166" s="3">
        <v>405105513</v>
      </c>
      <c r="F166" s="48" t="s">
        <v>301</v>
      </c>
      <c r="G166" s="82" t="s">
        <v>299</v>
      </c>
      <c r="H166" s="3" t="s">
        <v>80</v>
      </c>
      <c r="I166" s="24">
        <v>100</v>
      </c>
      <c r="J166" s="111">
        <v>190</v>
      </c>
      <c r="K166" s="32">
        <f t="shared" si="5"/>
        <v>19000</v>
      </c>
      <c r="L166" s="3"/>
      <c r="M166" s="31" t="s">
        <v>196</v>
      </c>
      <c r="N166" s="4"/>
      <c r="O166" s="9" t="s">
        <v>274</v>
      </c>
      <c r="P166" s="3">
        <v>599979791</v>
      </c>
    </row>
    <row r="167" spans="1:16" ht="38.25">
      <c r="A167" s="6">
        <f t="shared" si="6"/>
        <v>165</v>
      </c>
      <c r="B167" s="3">
        <v>18</v>
      </c>
      <c r="C167" s="83">
        <v>43924</v>
      </c>
      <c r="D167" s="81" t="s">
        <v>300</v>
      </c>
      <c r="E167" s="3">
        <v>405105513</v>
      </c>
      <c r="F167" s="62" t="s">
        <v>198</v>
      </c>
      <c r="G167" s="78" t="s">
        <v>263</v>
      </c>
      <c r="H167" s="3" t="s">
        <v>80</v>
      </c>
      <c r="I167" s="24">
        <v>500000</v>
      </c>
      <c r="J167" s="111">
        <v>1.27</v>
      </c>
      <c r="K167" s="32">
        <f t="shared" si="5"/>
        <v>635000</v>
      </c>
      <c r="L167" s="3"/>
      <c r="M167" s="31" t="s">
        <v>196</v>
      </c>
      <c r="N167" s="4"/>
      <c r="O167" s="49" t="s">
        <v>274</v>
      </c>
      <c r="P167" s="3">
        <v>599979791</v>
      </c>
    </row>
    <row r="168" spans="1:16" ht="14.25" customHeight="1">
      <c r="A168" s="6">
        <f t="shared" si="6"/>
        <v>166</v>
      </c>
      <c r="B168" s="17">
        <v>19</v>
      </c>
      <c r="C168" s="89">
        <v>43925</v>
      </c>
      <c r="D168" s="33" t="s">
        <v>303</v>
      </c>
      <c r="E168" s="3">
        <v>405109252</v>
      </c>
      <c r="F168" s="62" t="s">
        <v>198</v>
      </c>
      <c r="G168" s="78" t="s">
        <v>263</v>
      </c>
      <c r="H168" s="3" t="s">
        <v>80</v>
      </c>
      <c r="I168" s="24">
        <v>40000</v>
      </c>
      <c r="J168" s="111">
        <v>0.93</v>
      </c>
      <c r="K168" s="32">
        <f t="shared" si="5"/>
        <v>37200</v>
      </c>
      <c r="L168" s="3"/>
      <c r="M168" s="31" t="s">
        <v>196</v>
      </c>
      <c r="N168" s="4"/>
      <c r="O168" s="61" t="s">
        <v>304</v>
      </c>
      <c r="P168" s="3">
        <v>599755355</v>
      </c>
    </row>
    <row r="169" spans="1:16" ht="30">
      <c r="A169" s="6">
        <f t="shared" si="6"/>
        <v>167</v>
      </c>
      <c r="B169" s="17">
        <v>20</v>
      </c>
      <c r="C169" s="89">
        <v>43925</v>
      </c>
      <c r="D169" s="33" t="s">
        <v>312</v>
      </c>
      <c r="E169" s="3" t="s">
        <v>313</v>
      </c>
      <c r="F169" s="62" t="s">
        <v>316</v>
      </c>
      <c r="G169" s="78" t="s">
        <v>314</v>
      </c>
      <c r="H169" s="3" t="s">
        <v>80</v>
      </c>
      <c r="I169" s="24">
        <v>15000</v>
      </c>
      <c r="J169" s="32">
        <v>7</v>
      </c>
      <c r="K169" s="32">
        <f t="shared" si="5"/>
        <v>105000</v>
      </c>
      <c r="L169" s="3"/>
      <c r="M169" s="31" t="s">
        <v>196</v>
      </c>
      <c r="N169" s="4"/>
      <c r="O169" s="61" t="s">
        <v>324</v>
      </c>
      <c r="P169" s="3">
        <v>599617744</v>
      </c>
    </row>
    <row r="170" spans="1:16" ht="30">
      <c r="A170" s="6">
        <f t="shared" si="6"/>
        <v>168</v>
      </c>
      <c r="B170" s="17">
        <v>20</v>
      </c>
      <c r="C170" s="89">
        <v>43925</v>
      </c>
      <c r="D170" s="33" t="s">
        <v>312</v>
      </c>
      <c r="E170" s="3" t="s">
        <v>313</v>
      </c>
      <c r="F170" s="62" t="s">
        <v>236</v>
      </c>
      <c r="G170" s="100" t="s">
        <v>315</v>
      </c>
      <c r="H170" s="3" t="s">
        <v>80</v>
      </c>
      <c r="I170" s="24">
        <v>5000</v>
      </c>
      <c r="J170" s="32">
        <v>4</v>
      </c>
      <c r="K170" s="32">
        <f t="shared" si="5"/>
        <v>20000</v>
      </c>
      <c r="L170" s="3"/>
      <c r="M170" s="31" t="s">
        <v>196</v>
      </c>
      <c r="N170" s="4"/>
      <c r="O170" s="61" t="s">
        <v>324</v>
      </c>
      <c r="P170" s="3">
        <v>599617744</v>
      </c>
    </row>
    <row r="171" spans="1:16">
      <c r="A171" s="6">
        <f t="shared" si="6"/>
        <v>169</v>
      </c>
      <c r="B171" s="17">
        <v>21</v>
      </c>
      <c r="C171" s="89">
        <v>43927</v>
      </c>
      <c r="D171" s="81" t="s">
        <v>305</v>
      </c>
      <c r="E171" s="12">
        <v>404420649</v>
      </c>
      <c r="F171" s="62" t="s">
        <v>198</v>
      </c>
      <c r="G171" s="78" t="s">
        <v>306</v>
      </c>
      <c r="H171" s="17" t="s">
        <v>80</v>
      </c>
      <c r="I171" s="24">
        <v>1000000</v>
      </c>
      <c r="J171" s="111">
        <v>0.84601799959388735</v>
      </c>
      <c r="K171" s="32">
        <f t="shared" si="5"/>
        <v>846017.99959388736</v>
      </c>
      <c r="L171" s="3"/>
      <c r="M171" s="31" t="s">
        <v>196</v>
      </c>
      <c r="N171" s="111">
        <v>0.27</v>
      </c>
      <c r="O171" s="61" t="s">
        <v>323</v>
      </c>
      <c r="P171" s="3">
        <v>595555115</v>
      </c>
    </row>
    <row r="172" spans="1:16" ht="25.5">
      <c r="A172" s="6">
        <f t="shared" si="6"/>
        <v>170</v>
      </c>
      <c r="B172" s="17">
        <v>21</v>
      </c>
      <c r="C172" s="89">
        <v>43927</v>
      </c>
      <c r="D172" s="81" t="s">
        <v>305</v>
      </c>
      <c r="E172" s="12">
        <v>404420649</v>
      </c>
      <c r="F172" s="62" t="s">
        <v>78</v>
      </c>
      <c r="G172" s="49" t="s">
        <v>311</v>
      </c>
      <c r="H172" s="17" t="s">
        <v>80</v>
      </c>
      <c r="I172" s="24">
        <v>100000</v>
      </c>
      <c r="J172" s="111">
        <v>5.2327779974881174</v>
      </c>
      <c r="K172" s="32">
        <f t="shared" si="5"/>
        <v>523277.79974881175</v>
      </c>
      <c r="L172" s="3"/>
      <c r="M172" s="31" t="s">
        <v>196</v>
      </c>
      <c r="N172" s="111">
        <v>1.67</v>
      </c>
      <c r="O172" s="61" t="s">
        <v>323</v>
      </c>
      <c r="P172" s="3">
        <v>595555115</v>
      </c>
    </row>
    <row r="173" spans="1:16">
      <c r="A173" s="6">
        <f t="shared" si="6"/>
        <v>171</v>
      </c>
      <c r="B173" s="17">
        <v>21</v>
      </c>
      <c r="C173" s="89">
        <v>43927</v>
      </c>
      <c r="D173" s="81" t="s">
        <v>305</v>
      </c>
      <c r="E173" s="12">
        <v>404420649</v>
      </c>
      <c r="F173" s="62" t="s">
        <v>78</v>
      </c>
      <c r="G173" s="49" t="s">
        <v>307</v>
      </c>
      <c r="H173" s="17" t="s">
        <v>80</v>
      </c>
      <c r="I173" s="24">
        <v>10000</v>
      </c>
      <c r="J173" s="111">
        <v>5.0761079975633239</v>
      </c>
      <c r="K173" s="32">
        <f t="shared" si="5"/>
        <v>50761.079975633242</v>
      </c>
      <c r="L173" s="3"/>
      <c r="M173" s="31" t="s">
        <v>196</v>
      </c>
      <c r="N173" s="111">
        <v>1.62</v>
      </c>
      <c r="O173" s="61" t="s">
        <v>323</v>
      </c>
      <c r="P173" s="3">
        <v>595555115</v>
      </c>
    </row>
    <row r="174" spans="1:16" ht="30">
      <c r="A174" s="6">
        <f t="shared" si="6"/>
        <v>172</v>
      </c>
      <c r="B174" s="17">
        <v>21</v>
      </c>
      <c r="C174" s="89">
        <v>43927</v>
      </c>
      <c r="D174" s="81" t="s">
        <v>305</v>
      </c>
      <c r="E174" s="12">
        <v>404420649</v>
      </c>
      <c r="F174" s="62" t="s">
        <v>321</v>
      </c>
      <c r="G174" s="82" t="s">
        <v>308</v>
      </c>
      <c r="H174" s="17" t="s">
        <v>80</v>
      </c>
      <c r="I174" s="24">
        <v>40000</v>
      </c>
      <c r="J174" s="111">
        <v>46.468321977693883</v>
      </c>
      <c r="K174" s="32">
        <f t="shared" si="5"/>
        <v>1858732.8791077554</v>
      </c>
      <c r="L174" s="3"/>
      <c r="M174" s="31" t="s">
        <v>196</v>
      </c>
      <c r="N174" s="111">
        <v>14.83</v>
      </c>
      <c r="O174" s="61" t="s">
        <v>323</v>
      </c>
      <c r="P174" s="3">
        <v>595555115</v>
      </c>
    </row>
    <row r="175" spans="1:16" ht="30">
      <c r="A175" s="6">
        <f t="shared" si="6"/>
        <v>173</v>
      </c>
      <c r="B175" s="17">
        <v>21</v>
      </c>
      <c r="C175" s="89">
        <v>43927</v>
      </c>
      <c r="D175" s="81" t="s">
        <v>305</v>
      </c>
      <c r="E175" s="12">
        <v>404420649</v>
      </c>
      <c r="F175" s="62" t="s">
        <v>321</v>
      </c>
      <c r="G175" s="82" t="s">
        <v>309</v>
      </c>
      <c r="H175" s="17" t="s">
        <v>80</v>
      </c>
      <c r="I175" s="24">
        <v>10000</v>
      </c>
      <c r="J175" s="111">
        <v>57.090547972594905</v>
      </c>
      <c r="K175" s="32">
        <f t="shared" si="5"/>
        <v>570905.479725949</v>
      </c>
      <c r="L175" s="3"/>
      <c r="M175" s="31" t="s">
        <v>196</v>
      </c>
      <c r="N175" s="111">
        <v>18.22</v>
      </c>
      <c r="O175" s="61" t="s">
        <v>323</v>
      </c>
      <c r="P175" s="3">
        <v>595555115</v>
      </c>
    </row>
    <row r="176" spans="1:16" ht="30">
      <c r="A176" s="6">
        <f t="shared" si="6"/>
        <v>174</v>
      </c>
      <c r="B176" s="17">
        <v>21</v>
      </c>
      <c r="C176" s="89">
        <v>43927</v>
      </c>
      <c r="D176" s="81" t="s">
        <v>305</v>
      </c>
      <c r="E176" s="12">
        <v>404420649</v>
      </c>
      <c r="F176" s="62" t="s">
        <v>301</v>
      </c>
      <c r="G176" s="49" t="s">
        <v>310</v>
      </c>
      <c r="H176" s="17" t="s">
        <v>80</v>
      </c>
      <c r="I176" s="24">
        <v>1000</v>
      </c>
      <c r="J176" s="111">
        <v>108.88564994773178</v>
      </c>
      <c r="K176" s="32">
        <f t="shared" si="5"/>
        <v>108885.64994773178</v>
      </c>
      <c r="L176" s="3"/>
      <c r="M176" s="31" t="s">
        <v>196</v>
      </c>
      <c r="N176" s="111">
        <v>34.75</v>
      </c>
      <c r="O176" s="61" t="s">
        <v>323</v>
      </c>
      <c r="P176" s="3">
        <v>595555115</v>
      </c>
    </row>
    <row r="177" spans="1:16" ht="30">
      <c r="A177" s="6">
        <f t="shared" si="6"/>
        <v>175</v>
      </c>
      <c r="B177" s="17">
        <v>21</v>
      </c>
      <c r="C177" s="89">
        <v>43927</v>
      </c>
      <c r="D177" s="81" t="s">
        <v>305</v>
      </c>
      <c r="E177" s="12">
        <v>404420649</v>
      </c>
      <c r="F177" s="62" t="s">
        <v>301</v>
      </c>
      <c r="G177" s="82" t="s">
        <v>310</v>
      </c>
      <c r="H177" s="17" t="s">
        <v>80</v>
      </c>
      <c r="I177" s="24">
        <v>1000</v>
      </c>
      <c r="J177" s="111">
        <v>124.80332194009084</v>
      </c>
      <c r="K177" s="32">
        <f t="shared" si="5"/>
        <v>124803.32194009084</v>
      </c>
      <c r="L177" s="3"/>
      <c r="M177" s="31" t="s">
        <v>196</v>
      </c>
      <c r="N177" s="111">
        <v>39.83</v>
      </c>
      <c r="O177" s="61" t="s">
        <v>323</v>
      </c>
      <c r="P177" s="3">
        <v>595555115</v>
      </c>
    </row>
    <row r="178" spans="1:16">
      <c r="A178" s="6">
        <f t="shared" si="6"/>
        <v>176</v>
      </c>
      <c r="B178" s="17">
        <v>21</v>
      </c>
      <c r="C178" s="89">
        <v>43927</v>
      </c>
      <c r="D178" s="81" t="s">
        <v>305</v>
      </c>
      <c r="E178" s="12">
        <v>404420649</v>
      </c>
      <c r="F178" s="62" t="s">
        <v>130</v>
      </c>
      <c r="G178" s="82" t="s">
        <v>130</v>
      </c>
      <c r="H178" s="17" t="s">
        <v>82</v>
      </c>
      <c r="I178" s="24">
        <v>50000</v>
      </c>
      <c r="J178" s="111">
        <v>1.6607019992028158</v>
      </c>
      <c r="K178" s="32">
        <f t="shared" si="5"/>
        <v>83035.099960140797</v>
      </c>
      <c r="L178" s="3"/>
      <c r="M178" s="31" t="s">
        <v>196</v>
      </c>
      <c r="N178" s="111">
        <v>0.53</v>
      </c>
      <c r="O178" s="61" t="s">
        <v>323</v>
      </c>
      <c r="P178" s="3">
        <v>595555115</v>
      </c>
    </row>
    <row r="179" spans="1:16" ht="76.5">
      <c r="A179" s="6">
        <f t="shared" si="6"/>
        <v>177</v>
      </c>
      <c r="B179" s="17">
        <v>22</v>
      </c>
      <c r="C179" s="89">
        <v>43927</v>
      </c>
      <c r="D179" s="6" t="s">
        <v>317</v>
      </c>
      <c r="E179" s="12">
        <v>405335935</v>
      </c>
      <c r="F179" s="48" t="s">
        <v>321</v>
      </c>
      <c r="G179" s="61" t="s">
        <v>318</v>
      </c>
      <c r="H179" s="17" t="s">
        <v>80</v>
      </c>
      <c r="I179" s="24">
        <v>14100</v>
      </c>
      <c r="J179" s="32">
        <v>37</v>
      </c>
      <c r="K179" s="32">
        <f t="shared" si="5"/>
        <v>521700</v>
      </c>
      <c r="L179" s="3"/>
      <c r="M179" s="31" t="s">
        <v>196</v>
      </c>
      <c r="N179" s="4"/>
      <c r="O179" s="49" t="s">
        <v>325</v>
      </c>
      <c r="P179" s="3">
        <v>593207467</v>
      </c>
    </row>
    <row r="180" spans="1:16">
      <c r="A180" s="6">
        <f t="shared" si="6"/>
        <v>178</v>
      </c>
      <c r="B180" s="17">
        <v>23</v>
      </c>
      <c r="C180" s="89">
        <v>43927</v>
      </c>
      <c r="D180" s="33" t="s">
        <v>319</v>
      </c>
      <c r="E180" s="12">
        <v>404863803</v>
      </c>
      <c r="F180" s="62" t="s">
        <v>150</v>
      </c>
      <c r="G180" s="4" t="s">
        <v>322</v>
      </c>
      <c r="H180" s="17" t="s">
        <v>80</v>
      </c>
      <c r="I180" s="24">
        <v>500</v>
      </c>
      <c r="J180" s="32">
        <v>5</v>
      </c>
      <c r="K180" s="32">
        <f t="shared" ref="K180:K245" si="7">I180*J180</f>
        <v>2500</v>
      </c>
      <c r="L180" s="3"/>
      <c r="M180" s="31" t="s">
        <v>196</v>
      </c>
      <c r="N180" s="4"/>
      <c r="O180" s="61" t="s">
        <v>326</v>
      </c>
      <c r="P180" s="3">
        <v>557040506</v>
      </c>
    </row>
    <row r="181" spans="1:16">
      <c r="A181" s="6">
        <f t="shared" si="6"/>
        <v>179</v>
      </c>
      <c r="B181" s="17">
        <v>23</v>
      </c>
      <c r="C181" s="89">
        <v>43927</v>
      </c>
      <c r="D181" s="33" t="s">
        <v>319</v>
      </c>
      <c r="E181" s="12">
        <v>404863803</v>
      </c>
      <c r="F181" s="62" t="s">
        <v>150</v>
      </c>
      <c r="G181" s="4" t="s">
        <v>320</v>
      </c>
      <c r="H181" s="17" t="s">
        <v>80</v>
      </c>
      <c r="I181" s="24">
        <v>1000</v>
      </c>
      <c r="J181" s="32">
        <v>7</v>
      </c>
      <c r="K181" s="32">
        <f t="shared" si="7"/>
        <v>7000</v>
      </c>
      <c r="L181" s="3"/>
      <c r="M181" s="31" t="s">
        <v>196</v>
      </c>
      <c r="N181" s="4"/>
      <c r="O181" s="61" t="s">
        <v>326</v>
      </c>
      <c r="P181" s="3">
        <v>557040506</v>
      </c>
    </row>
    <row r="182" spans="1:16" ht="30">
      <c r="A182" s="6">
        <f t="shared" si="6"/>
        <v>180</v>
      </c>
      <c r="B182" s="17">
        <v>23</v>
      </c>
      <c r="C182" s="89">
        <v>43927</v>
      </c>
      <c r="D182" s="33" t="s">
        <v>319</v>
      </c>
      <c r="E182" s="12">
        <v>404863803</v>
      </c>
      <c r="F182" s="62" t="s">
        <v>316</v>
      </c>
      <c r="G182" s="4" t="s">
        <v>316</v>
      </c>
      <c r="H182" s="17" t="s">
        <v>80</v>
      </c>
      <c r="I182" s="24">
        <v>500</v>
      </c>
      <c r="J182" s="32">
        <v>7.5</v>
      </c>
      <c r="K182" s="32">
        <f t="shared" si="7"/>
        <v>3750</v>
      </c>
      <c r="L182" s="3"/>
      <c r="M182" s="31" t="s">
        <v>196</v>
      </c>
      <c r="N182" s="4"/>
      <c r="O182" s="61" t="s">
        <v>326</v>
      </c>
      <c r="P182" s="3">
        <v>557040506</v>
      </c>
    </row>
    <row r="183" spans="1:16">
      <c r="A183" s="6">
        <f t="shared" si="6"/>
        <v>181</v>
      </c>
      <c r="B183" s="17">
        <v>24</v>
      </c>
      <c r="C183" s="89">
        <v>43927</v>
      </c>
      <c r="D183" s="33" t="s">
        <v>319</v>
      </c>
      <c r="E183" s="12">
        <v>404863803</v>
      </c>
      <c r="F183" s="62" t="s">
        <v>198</v>
      </c>
      <c r="G183" s="78" t="s">
        <v>306</v>
      </c>
      <c r="H183" s="17" t="s">
        <v>80</v>
      </c>
      <c r="I183" s="24">
        <v>500000</v>
      </c>
      <c r="J183" s="32">
        <v>1.02</v>
      </c>
      <c r="K183" s="32">
        <f t="shared" si="7"/>
        <v>510000</v>
      </c>
      <c r="L183" s="3"/>
      <c r="M183" s="31" t="s">
        <v>196</v>
      </c>
      <c r="N183" s="4"/>
      <c r="O183" s="61" t="s">
        <v>326</v>
      </c>
      <c r="P183" s="3">
        <v>557040506</v>
      </c>
    </row>
    <row r="184" spans="1:16" ht="51">
      <c r="A184" s="6">
        <f t="shared" si="6"/>
        <v>182</v>
      </c>
      <c r="B184" s="17">
        <v>25</v>
      </c>
      <c r="C184" s="89">
        <v>43927</v>
      </c>
      <c r="D184" s="80" t="s">
        <v>327</v>
      </c>
      <c r="E184" s="12">
        <v>202059725</v>
      </c>
      <c r="F184" s="48" t="s">
        <v>198</v>
      </c>
      <c r="G184" s="78" t="s">
        <v>306</v>
      </c>
      <c r="H184" s="17" t="s">
        <v>80</v>
      </c>
      <c r="I184" s="24">
        <v>160000</v>
      </c>
      <c r="J184" s="32">
        <v>1.3</v>
      </c>
      <c r="K184" s="32">
        <f t="shared" si="7"/>
        <v>208000</v>
      </c>
      <c r="L184" s="3"/>
      <c r="M184" s="31" t="s">
        <v>196</v>
      </c>
      <c r="N184" s="4"/>
      <c r="O184" s="61" t="s">
        <v>296</v>
      </c>
      <c r="P184" s="3">
        <v>599577587</v>
      </c>
    </row>
    <row r="185" spans="1:16" ht="30">
      <c r="A185" s="6">
        <f t="shared" si="6"/>
        <v>183</v>
      </c>
      <c r="B185" s="17">
        <v>26</v>
      </c>
      <c r="C185" s="89">
        <v>43927</v>
      </c>
      <c r="D185" s="92" t="s">
        <v>336</v>
      </c>
      <c r="E185" s="18">
        <v>205239507</v>
      </c>
      <c r="F185" s="48" t="s">
        <v>321</v>
      </c>
      <c r="G185" s="48" t="s">
        <v>272</v>
      </c>
      <c r="H185" s="17" t="s">
        <v>80</v>
      </c>
      <c r="I185" s="95">
        <v>25</v>
      </c>
      <c r="J185" s="119">
        <v>50</v>
      </c>
      <c r="K185" s="32">
        <f t="shared" si="7"/>
        <v>1250</v>
      </c>
      <c r="L185" s="94"/>
      <c r="M185" s="31" t="s">
        <v>196</v>
      </c>
      <c r="N185" s="93"/>
      <c r="O185" s="98" t="s">
        <v>335</v>
      </c>
      <c r="P185" s="94">
        <v>551482255</v>
      </c>
    </row>
    <row r="186" spans="1:16" ht="30">
      <c r="A186" s="6">
        <f t="shared" si="6"/>
        <v>184</v>
      </c>
      <c r="B186" s="17">
        <v>26</v>
      </c>
      <c r="C186" s="89">
        <v>43927</v>
      </c>
      <c r="D186" s="92" t="s">
        <v>336</v>
      </c>
      <c r="E186" s="18">
        <v>205239507</v>
      </c>
      <c r="F186" s="48" t="s">
        <v>334</v>
      </c>
      <c r="G186" s="48" t="s">
        <v>333</v>
      </c>
      <c r="H186" s="17" t="s">
        <v>82</v>
      </c>
      <c r="I186" s="24">
        <v>200</v>
      </c>
      <c r="J186" s="32">
        <v>5</v>
      </c>
      <c r="K186" s="32">
        <f t="shared" si="7"/>
        <v>1000</v>
      </c>
      <c r="L186" s="3"/>
      <c r="M186" s="31" t="s">
        <v>196</v>
      </c>
      <c r="N186" s="4"/>
      <c r="O186" s="98" t="s">
        <v>335</v>
      </c>
      <c r="P186" s="94">
        <v>551482255</v>
      </c>
    </row>
    <row r="187" spans="1:16" ht="30">
      <c r="A187" s="6">
        <f t="shared" si="6"/>
        <v>185</v>
      </c>
      <c r="B187" s="3">
        <v>27</v>
      </c>
      <c r="C187" s="83">
        <v>43927</v>
      </c>
      <c r="D187" s="81" t="s">
        <v>298</v>
      </c>
      <c r="E187" s="3">
        <v>404865286</v>
      </c>
      <c r="F187" s="48" t="s">
        <v>236</v>
      </c>
      <c r="G187" s="7" t="s">
        <v>168</v>
      </c>
      <c r="H187" s="17" t="s">
        <v>80</v>
      </c>
      <c r="I187" s="24">
        <v>1500</v>
      </c>
      <c r="J187" s="32">
        <v>7.5</v>
      </c>
      <c r="K187" s="32">
        <f t="shared" si="7"/>
        <v>11250</v>
      </c>
      <c r="L187" s="3"/>
      <c r="M187" s="31" t="s">
        <v>196</v>
      </c>
      <c r="N187" s="4"/>
      <c r="O187" s="61" t="s">
        <v>277</v>
      </c>
      <c r="P187" s="3">
        <v>598198991</v>
      </c>
    </row>
    <row r="188" spans="1:16" ht="38.25">
      <c r="A188" s="6">
        <f t="shared" si="6"/>
        <v>186</v>
      </c>
      <c r="B188" s="3">
        <v>28</v>
      </c>
      <c r="C188" s="83">
        <v>43929</v>
      </c>
      <c r="D188" s="6" t="s">
        <v>343</v>
      </c>
      <c r="E188" s="41">
        <v>404954377</v>
      </c>
      <c r="F188" s="38" t="s">
        <v>217</v>
      </c>
      <c r="G188" s="49" t="s">
        <v>340</v>
      </c>
      <c r="H188" s="17" t="s">
        <v>80</v>
      </c>
      <c r="I188" s="24">
        <v>88</v>
      </c>
      <c r="J188" s="32">
        <v>35</v>
      </c>
      <c r="K188" s="32">
        <f t="shared" si="7"/>
        <v>3080</v>
      </c>
      <c r="L188" s="3"/>
      <c r="M188" s="31" t="s">
        <v>196</v>
      </c>
      <c r="N188" s="61"/>
      <c r="O188" s="6" t="s">
        <v>295</v>
      </c>
      <c r="P188" s="19">
        <v>599437733</v>
      </c>
    </row>
    <row r="189" spans="1:16" ht="38.25">
      <c r="A189" s="6">
        <f t="shared" si="6"/>
        <v>187</v>
      </c>
      <c r="B189" s="3">
        <v>28</v>
      </c>
      <c r="C189" s="83">
        <v>43929</v>
      </c>
      <c r="D189" s="6" t="s">
        <v>343</v>
      </c>
      <c r="E189" s="41">
        <v>404954377</v>
      </c>
      <c r="F189" s="48" t="s">
        <v>342</v>
      </c>
      <c r="G189" s="7" t="s">
        <v>341</v>
      </c>
      <c r="H189" s="17" t="s">
        <v>80</v>
      </c>
      <c r="I189" s="24">
        <v>58</v>
      </c>
      <c r="J189" s="32">
        <v>32</v>
      </c>
      <c r="K189" s="32">
        <f t="shared" si="7"/>
        <v>1856</v>
      </c>
      <c r="L189" s="3"/>
      <c r="M189" s="3" t="s">
        <v>196</v>
      </c>
      <c r="N189" s="4"/>
      <c r="O189" s="6" t="s">
        <v>295</v>
      </c>
      <c r="P189" s="19">
        <v>599437733</v>
      </c>
    </row>
    <row r="190" spans="1:16" ht="38.25">
      <c r="A190" s="6">
        <f t="shared" si="6"/>
        <v>188</v>
      </c>
      <c r="B190" s="3">
        <v>29</v>
      </c>
      <c r="C190" s="83">
        <v>43929</v>
      </c>
      <c r="D190" s="6" t="s">
        <v>346</v>
      </c>
      <c r="E190" s="41">
        <v>426524503</v>
      </c>
      <c r="F190" s="48" t="s">
        <v>214</v>
      </c>
      <c r="G190" s="9" t="s">
        <v>349</v>
      </c>
      <c r="H190" s="17" t="s">
        <v>80</v>
      </c>
      <c r="I190" s="24">
        <v>400</v>
      </c>
      <c r="J190" s="32">
        <v>25</v>
      </c>
      <c r="K190" s="32">
        <f t="shared" si="7"/>
        <v>10000</v>
      </c>
      <c r="L190" s="6"/>
      <c r="M190" s="3" t="s">
        <v>196</v>
      </c>
      <c r="N190" s="6"/>
      <c r="O190" s="6" t="s">
        <v>347</v>
      </c>
      <c r="P190" s="6">
        <v>595774747</v>
      </c>
    </row>
    <row r="191" spans="1:16" ht="38.25">
      <c r="A191" s="6">
        <f t="shared" si="6"/>
        <v>189</v>
      </c>
      <c r="B191" s="3">
        <v>29</v>
      </c>
      <c r="C191" s="83">
        <v>43929</v>
      </c>
      <c r="D191" s="6" t="s">
        <v>346</v>
      </c>
      <c r="E191" s="41">
        <v>426524503</v>
      </c>
      <c r="F191" s="48" t="s">
        <v>214</v>
      </c>
      <c r="G191" s="9" t="s">
        <v>348</v>
      </c>
      <c r="H191" s="17" t="s">
        <v>80</v>
      </c>
      <c r="I191" s="24">
        <v>20</v>
      </c>
      <c r="J191" s="32">
        <v>100</v>
      </c>
      <c r="K191" s="32">
        <f t="shared" si="7"/>
        <v>2000</v>
      </c>
      <c r="L191" s="6"/>
      <c r="M191" s="3" t="s">
        <v>196</v>
      </c>
      <c r="N191" s="6"/>
      <c r="O191" s="6" t="s">
        <v>347</v>
      </c>
      <c r="P191" s="6">
        <v>595774747</v>
      </c>
    </row>
    <row r="192" spans="1:16" ht="79.5" customHeight="1">
      <c r="A192" s="6">
        <f t="shared" si="6"/>
        <v>190</v>
      </c>
      <c r="B192" s="3">
        <v>30</v>
      </c>
      <c r="C192" s="99">
        <v>43931</v>
      </c>
      <c r="D192" s="48" t="s">
        <v>350</v>
      </c>
      <c r="E192" s="48" t="s">
        <v>351</v>
      </c>
      <c r="F192" s="48" t="s">
        <v>209</v>
      </c>
      <c r="G192" s="9" t="s">
        <v>439</v>
      </c>
      <c r="H192" s="17" t="s">
        <v>80</v>
      </c>
      <c r="I192" s="24">
        <v>60000</v>
      </c>
      <c r="J192" s="32">
        <v>35.545279999999998</v>
      </c>
      <c r="K192" s="32">
        <f t="shared" si="7"/>
        <v>2132716.7999999998</v>
      </c>
      <c r="L192" s="125" t="s">
        <v>449</v>
      </c>
      <c r="M192" s="3" t="s">
        <v>196</v>
      </c>
      <c r="N192" s="123" t="s">
        <v>438</v>
      </c>
      <c r="O192" s="6" t="s">
        <v>352</v>
      </c>
      <c r="P192" s="6"/>
    </row>
    <row r="193" spans="1:16" ht="60">
      <c r="A193" s="6">
        <f t="shared" si="6"/>
        <v>191</v>
      </c>
      <c r="B193" s="3">
        <v>30</v>
      </c>
      <c r="C193" s="99">
        <v>43931</v>
      </c>
      <c r="D193" s="48" t="s">
        <v>350</v>
      </c>
      <c r="E193" s="48" t="s">
        <v>351</v>
      </c>
      <c r="F193" s="48" t="s">
        <v>342</v>
      </c>
      <c r="G193" s="9" t="s">
        <v>354</v>
      </c>
      <c r="H193" s="17" t="s">
        <v>80</v>
      </c>
      <c r="I193" s="24">
        <v>50000</v>
      </c>
      <c r="J193" s="32">
        <v>9.5940799999999999</v>
      </c>
      <c r="K193" s="32">
        <f t="shared" si="7"/>
        <v>479704</v>
      </c>
      <c r="L193" s="124"/>
      <c r="M193" s="3" t="s">
        <v>196</v>
      </c>
      <c r="N193" s="123" t="s">
        <v>441</v>
      </c>
      <c r="O193" s="6" t="s">
        <v>352</v>
      </c>
      <c r="P193" s="6"/>
    </row>
    <row r="194" spans="1:16" ht="60">
      <c r="A194" s="6">
        <f t="shared" si="6"/>
        <v>192</v>
      </c>
      <c r="B194" s="3">
        <v>30</v>
      </c>
      <c r="C194" s="99">
        <v>43931</v>
      </c>
      <c r="D194" s="48" t="s">
        <v>350</v>
      </c>
      <c r="E194" s="48" t="s">
        <v>351</v>
      </c>
      <c r="F194" s="48" t="s">
        <v>355</v>
      </c>
      <c r="G194" s="9" t="s">
        <v>355</v>
      </c>
      <c r="H194" s="17" t="s">
        <v>80</v>
      </c>
      <c r="I194" s="24">
        <v>100000</v>
      </c>
      <c r="J194" s="32">
        <v>5.9137279999999999</v>
      </c>
      <c r="K194" s="32">
        <f t="shared" si="7"/>
        <v>591372.79999999993</v>
      </c>
      <c r="L194" s="6"/>
      <c r="M194" s="3" t="s">
        <v>196</v>
      </c>
      <c r="N194" s="123" t="s">
        <v>442</v>
      </c>
      <c r="O194" s="6" t="s">
        <v>352</v>
      </c>
      <c r="P194" s="6"/>
    </row>
    <row r="195" spans="1:16" ht="60">
      <c r="A195" s="6">
        <f t="shared" si="6"/>
        <v>193</v>
      </c>
      <c r="B195" s="3">
        <v>30</v>
      </c>
      <c r="C195" s="99">
        <v>43931</v>
      </c>
      <c r="D195" s="48" t="s">
        <v>350</v>
      </c>
      <c r="E195" s="48" t="s">
        <v>351</v>
      </c>
      <c r="F195" s="48" t="s">
        <v>209</v>
      </c>
      <c r="G195" s="9" t="s">
        <v>439</v>
      </c>
      <c r="H195" s="17" t="s">
        <v>80</v>
      </c>
      <c r="I195" s="24">
        <v>40000</v>
      </c>
      <c r="J195" s="32">
        <v>31.455999999999996</v>
      </c>
      <c r="K195" s="32">
        <f t="shared" si="7"/>
        <v>1258239.9999999998</v>
      </c>
      <c r="L195" s="6"/>
      <c r="M195" s="3" t="s">
        <v>196</v>
      </c>
      <c r="N195" s="123" t="s">
        <v>440</v>
      </c>
      <c r="O195" s="6" t="s">
        <v>352</v>
      </c>
      <c r="P195" s="6"/>
    </row>
    <row r="196" spans="1:16" ht="60">
      <c r="A196" s="6">
        <f t="shared" si="6"/>
        <v>194</v>
      </c>
      <c r="B196" s="3">
        <v>30</v>
      </c>
      <c r="C196" s="99">
        <v>43931</v>
      </c>
      <c r="D196" s="48" t="s">
        <v>350</v>
      </c>
      <c r="E196" s="48" t="s">
        <v>351</v>
      </c>
      <c r="F196" s="48" t="s">
        <v>357</v>
      </c>
      <c r="G196" s="9" t="s">
        <v>356</v>
      </c>
      <c r="H196" s="17" t="s">
        <v>80</v>
      </c>
      <c r="I196" s="24">
        <v>100000</v>
      </c>
      <c r="J196" s="32">
        <v>0.25164799999999998</v>
      </c>
      <c r="K196" s="32">
        <f t="shared" si="7"/>
        <v>25164.799999999999</v>
      </c>
      <c r="L196" s="6"/>
      <c r="M196" s="3" t="s">
        <v>196</v>
      </c>
      <c r="N196" s="123" t="s">
        <v>443</v>
      </c>
      <c r="O196" s="6" t="s">
        <v>352</v>
      </c>
      <c r="P196" s="6"/>
    </row>
    <row r="197" spans="1:16" ht="60">
      <c r="A197" s="6">
        <f t="shared" si="6"/>
        <v>195</v>
      </c>
      <c r="B197" s="3">
        <v>30</v>
      </c>
      <c r="C197" s="99">
        <v>43931</v>
      </c>
      <c r="D197" s="48" t="s">
        <v>350</v>
      </c>
      <c r="E197" s="48" t="s">
        <v>351</v>
      </c>
      <c r="F197" s="48" t="s">
        <v>301</v>
      </c>
      <c r="G197" s="9" t="s">
        <v>358</v>
      </c>
      <c r="H197" s="17" t="s">
        <v>80</v>
      </c>
      <c r="I197" s="24">
        <v>300</v>
      </c>
      <c r="J197" s="32">
        <v>99.526784000000006</v>
      </c>
      <c r="K197" s="32">
        <f t="shared" si="7"/>
        <v>29858.035200000002</v>
      </c>
      <c r="L197" s="6"/>
      <c r="M197" s="3" t="s">
        <v>196</v>
      </c>
      <c r="N197" s="123" t="s">
        <v>444</v>
      </c>
      <c r="O197" s="6" t="s">
        <v>352</v>
      </c>
      <c r="P197" s="6"/>
    </row>
    <row r="198" spans="1:16" ht="60">
      <c r="A198" s="6">
        <f t="shared" si="6"/>
        <v>196</v>
      </c>
      <c r="B198" s="3">
        <v>30</v>
      </c>
      <c r="C198" s="99">
        <v>43931</v>
      </c>
      <c r="D198" s="48" t="s">
        <v>350</v>
      </c>
      <c r="E198" s="48" t="s">
        <v>351</v>
      </c>
      <c r="F198" s="48" t="s">
        <v>236</v>
      </c>
      <c r="G198" s="9" t="s">
        <v>236</v>
      </c>
      <c r="H198" s="17" t="s">
        <v>80</v>
      </c>
      <c r="I198" s="24">
        <v>9000</v>
      </c>
      <c r="J198" s="32">
        <v>17.552447999999998</v>
      </c>
      <c r="K198" s="32">
        <f t="shared" si="7"/>
        <v>157972.03199999998</v>
      </c>
      <c r="L198" s="6"/>
      <c r="M198" s="3" t="s">
        <v>196</v>
      </c>
      <c r="N198" s="123" t="s">
        <v>445</v>
      </c>
      <c r="O198" s="6" t="s">
        <v>352</v>
      </c>
      <c r="P198" s="6"/>
    </row>
    <row r="199" spans="1:16" ht="60">
      <c r="A199" s="6">
        <f t="shared" si="6"/>
        <v>197</v>
      </c>
      <c r="B199" s="3">
        <v>30</v>
      </c>
      <c r="C199" s="99">
        <v>43931</v>
      </c>
      <c r="D199" s="48" t="s">
        <v>350</v>
      </c>
      <c r="E199" s="48" t="s">
        <v>351</v>
      </c>
      <c r="F199" s="48" t="s">
        <v>236</v>
      </c>
      <c r="G199" s="9" t="s">
        <v>236</v>
      </c>
      <c r="H199" s="17" t="s">
        <v>80</v>
      </c>
      <c r="I199" s="24">
        <v>13000</v>
      </c>
      <c r="J199" s="32">
        <v>17.55</v>
      </c>
      <c r="K199" s="32">
        <f t="shared" si="7"/>
        <v>228150</v>
      </c>
      <c r="L199" s="6"/>
      <c r="M199" s="3" t="s">
        <v>196</v>
      </c>
      <c r="N199" s="123" t="s">
        <v>445</v>
      </c>
      <c r="O199" s="6" t="s">
        <v>352</v>
      </c>
      <c r="P199" s="6"/>
    </row>
    <row r="200" spans="1:16" ht="60">
      <c r="A200" s="6">
        <f t="shared" si="6"/>
        <v>198</v>
      </c>
      <c r="B200" s="3">
        <v>30</v>
      </c>
      <c r="C200" s="99">
        <v>43931</v>
      </c>
      <c r="D200" s="48" t="s">
        <v>350</v>
      </c>
      <c r="E200" s="48" t="s">
        <v>351</v>
      </c>
      <c r="F200" s="48" t="s">
        <v>447</v>
      </c>
      <c r="G200" s="9" t="s">
        <v>446</v>
      </c>
      <c r="H200" s="17" t="s">
        <v>80</v>
      </c>
      <c r="I200" s="24">
        <v>20000</v>
      </c>
      <c r="J200" s="32">
        <v>49.700479999999992</v>
      </c>
      <c r="K200" s="32">
        <f t="shared" si="7"/>
        <v>994009.59999999986</v>
      </c>
      <c r="L200" s="6"/>
      <c r="M200" s="3" t="s">
        <v>196</v>
      </c>
      <c r="N200" s="123" t="s">
        <v>448</v>
      </c>
      <c r="O200" s="6" t="s">
        <v>352</v>
      </c>
      <c r="P200" s="6"/>
    </row>
    <row r="201" spans="1:16" ht="45">
      <c r="A201" s="6">
        <f t="shared" si="6"/>
        <v>199</v>
      </c>
      <c r="B201" s="3">
        <v>31</v>
      </c>
      <c r="C201" s="99">
        <v>43931</v>
      </c>
      <c r="D201" s="48" t="s">
        <v>5</v>
      </c>
      <c r="E201" s="106">
        <v>202221559</v>
      </c>
      <c r="F201" s="48" t="s">
        <v>236</v>
      </c>
      <c r="G201" s="48" t="s">
        <v>353</v>
      </c>
      <c r="H201" s="17" t="s">
        <v>80</v>
      </c>
      <c r="I201" s="24">
        <v>3000</v>
      </c>
      <c r="J201" s="32">
        <v>8</v>
      </c>
      <c r="K201" s="32">
        <f t="shared" si="7"/>
        <v>24000</v>
      </c>
      <c r="L201" s="6"/>
      <c r="M201" s="3" t="s">
        <v>196</v>
      </c>
      <c r="N201" s="6"/>
      <c r="O201" s="6" t="s">
        <v>359</v>
      </c>
      <c r="P201" s="6">
        <v>599201029</v>
      </c>
    </row>
    <row r="202" spans="1:16" ht="30">
      <c r="A202" s="6">
        <f t="shared" ref="A202:A251" si="8">A201+1</f>
        <v>200</v>
      </c>
      <c r="B202" s="3">
        <v>32</v>
      </c>
      <c r="C202" s="99">
        <v>43934</v>
      </c>
      <c r="D202" s="48" t="s">
        <v>360</v>
      </c>
      <c r="E202" s="107">
        <v>61010004058</v>
      </c>
      <c r="F202" s="61" t="s">
        <v>150</v>
      </c>
      <c r="G202" s="48" t="s">
        <v>361</v>
      </c>
      <c r="H202" s="17" t="s">
        <v>80</v>
      </c>
      <c r="I202" s="24">
        <v>6000</v>
      </c>
      <c r="J202" s="32">
        <v>5</v>
      </c>
      <c r="K202" s="32">
        <f t="shared" si="7"/>
        <v>30000</v>
      </c>
      <c r="L202" s="3"/>
      <c r="M202" s="3" t="s">
        <v>196</v>
      </c>
      <c r="N202" s="4"/>
      <c r="O202" s="6" t="s">
        <v>362</v>
      </c>
      <c r="P202" s="3"/>
    </row>
    <row r="203" spans="1:16" ht="30">
      <c r="A203" s="6">
        <f t="shared" si="8"/>
        <v>201</v>
      </c>
      <c r="B203" s="3">
        <v>33</v>
      </c>
      <c r="C203" s="99">
        <v>43934</v>
      </c>
      <c r="D203" s="34" t="s">
        <v>363</v>
      </c>
      <c r="E203" s="107" t="s">
        <v>365</v>
      </c>
      <c r="F203" s="48" t="s">
        <v>321</v>
      </c>
      <c r="G203" s="48" t="s">
        <v>272</v>
      </c>
      <c r="H203" s="17" t="s">
        <v>80</v>
      </c>
      <c r="I203" s="24">
        <v>1000</v>
      </c>
      <c r="J203" s="32">
        <v>38</v>
      </c>
      <c r="K203" s="32">
        <f t="shared" si="7"/>
        <v>38000</v>
      </c>
      <c r="L203" s="6"/>
      <c r="M203" s="3" t="s">
        <v>196</v>
      </c>
      <c r="N203" s="6"/>
      <c r="O203" s="6" t="s">
        <v>364</v>
      </c>
      <c r="P203" s="6">
        <v>595368484</v>
      </c>
    </row>
    <row r="204" spans="1:16" ht="45">
      <c r="A204" s="6">
        <f t="shared" si="8"/>
        <v>202</v>
      </c>
      <c r="B204" s="3">
        <v>34</v>
      </c>
      <c r="C204" s="99">
        <v>43935</v>
      </c>
      <c r="D204" s="34" t="s">
        <v>366</v>
      </c>
      <c r="E204" s="107" t="s">
        <v>374</v>
      </c>
      <c r="F204" s="62" t="s">
        <v>367</v>
      </c>
      <c r="G204" s="9" t="s">
        <v>368</v>
      </c>
      <c r="H204" s="17" t="s">
        <v>80</v>
      </c>
      <c r="I204" s="24">
        <v>1</v>
      </c>
      <c r="J204" s="32">
        <v>412116</v>
      </c>
      <c r="K204" s="32">
        <f t="shared" si="7"/>
        <v>412116</v>
      </c>
      <c r="L204" s="3"/>
      <c r="M204" s="3" t="s">
        <v>196</v>
      </c>
      <c r="N204" s="4"/>
      <c r="O204" s="61" t="s">
        <v>385</v>
      </c>
      <c r="P204" s="3"/>
    </row>
    <row r="205" spans="1:16" ht="25.5">
      <c r="A205" s="6">
        <f t="shared" si="8"/>
        <v>203</v>
      </c>
      <c r="B205" s="3">
        <v>35</v>
      </c>
      <c r="C205" s="99">
        <v>43935</v>
      </c>
      <c r="D205" s="6" t="s">
        <v>369</v>
      </c>
      <c r="E205" s="107">
        <v>405384668</v>
      </c>
      <c r="F205" s="48" t="s">
        <v>371</v>
      </c>
      <c r="G205" s="7" t="s">
        <v>370</v>
      </c>
      <c r="H205" s="3" t="s">
        <v>82</v>
      </c>
      <c r="I205" s="24">
        <v>500000</v>
      </c>
      <c r="J205" s="32">
        <v>7.8E-2</v>
      </c>
      <c r="K205" s="32">
        <f t="shared" si="7"/>
        <v>39000</v>
      </c>
      <c r="L205" s="3"/>
      <c r="M205" s="3" t="s">
        <v>196</v>
      </c>
      <c r="N205" s="4"/>
      <c r="O205" s="61" t="s">
        <v>293</v>
      </c>
      <c r="P205" s="3">
        <v>598828191</v>
      </c>
    </row>
    <row r="206" spans="1:16" ht="38.25">
      <c r="A206" s="6">
        <f t="shared" si="8"/>
        <v>204</v>
      </c>
      <c r="B206" s="3">
        <v>36</v>
      </c>
      <c r="C206" s="99">
        <v>43935</v>
      </c>
      <c r="D206" s="6" t="s">
        <v>372</v>
      </c>
      <c r="E206" s="12">
        <v>412752016</v>
      </c>
      <c r="F206" s="48" t="s">
        <v>236</v>
      </c>
      <c r="G206" s="7" t="s">
        <v>373</v>
      </c>
      <c r="H206" s="3" t="s">
        <v>80</v>
      </c>
      <c r="I206" s="24">
        <v>600</v>
      </c>
      <c r="J206" s="32">
        <v>7.2</v>
      </c>
      <c r="K206" s="32">
        <f t="shared" si="7"/>
        <v>4320</v>
      </c>
      <c r="L206" s="3"/>
      <c r="M206" s="3" t="s">
        <v>196</v>
      </c>
      <c r="N206" s="4"/>
      <c r="O206" s="61" t="s">
        <v>378</v>
      </c>
      <c r="P206" s="3">
        <v>597575777</v>
      </c>
    </row>
    <row r="207" spans="1:16" ht="25.5">
      <c r="A207" s="6">
        <f t="shared" si="8"/>
        <v>205</v>
      </c>
      <c r="B207" s="3">
        <v>37</v>
      </c>
      <c r="C207" s="99">
        <v>43936</v>
      </c>
      <c r="D207" s="6" t="s">
        <v>369</v>
      </c>
      <c r="E207" s="12">
        <v>405384668</v>
      </c>
      <c r="F207" s="48" t="s">
        <v>149</v>
      </c>
      <c r="G207" s="7" t="s">
        <v>194</v>
      </c>
      <c r="H207" s="3" t="s">
        <v>80</v>
      </c>
      <c r="I207" s="24">
        <v>500000</v>
      </c>
      <c r="J207" s="32">
        <v>0.1</v>
      </c>
      <c r="K207" s="32">
        <f t="shared" si="7"/>
        <v>50000</v>
      </c>
      <c r="L207" s="3"/>
      <c r="M207" s="3" t="s">
        <v>196</v>
      </c>
      <c r="N207" s="4"/>
      <c r="O207" s="61" t="s">
        <v>293</v>
      </c>
      <c r="P207" s="3">
        <v>598828191</v>
      </c>
    </row>
    <row r="208" spans="1:16" ht="51">
      <c r="A208" s="6">
        <f t="shared" si="8"/>
        <v>206</v>
      </c>
      <c r="B208" s="3">
        <v>38</v>
      </c>
      <c r="C208" s="99">
        <v>43936</v>
      </c>
      <c r="D208" s="64" t="s">
        <v>327</v>
      </c>
      <c r="E208" s="12">
        <v>202059725</v>
      </c>
      <c r="F208" s="48" t="s">
        <v>236</v>
      </c>
      <c r="G208" s="7" t="s">
        <v>376</v>
      </c>
      <c r="H208" s="3" t="s">
        <v>80</v>
      </c>
      <c r="I208" s="24">
        <v>25000</v>
      </c>
      <c r="J208" s="32">
        <v>8.8000000000000007</v>
      </c>
      <c r="K208" s="32">
        <f t="shared" si="7"/>
        <v>220000.00000000003</v>
      </c>
      <c r="L208" s="3"/>
      <c r="M208" s="3" t="s">
        <v>196</v>
      </c>
      <c r="N208" s="4"/>
      <c r="O208" s="61" t="s">
        <v>296</v>
      </c>
      <c r="P208" s="3">
        <v>599577587</v>
      </c>
    </row>
    <row r="209" spans="1:16" ht="42.75">
      <c r="A209" s="6">
        <f t="shared" si="8"/>
        <v>207</v>
      </c>
      <c r="B209" s="3">
        <v>39</v>
      </c>
      <c r="C209" s="99">
        <v>43936</v>
      </c>
      <c r="D209" s="9" t="s">
        <v>377</v>
      </c>
      <c r="E209" s="12">
        <v>412752016</v>
      </c>
      <c r="F209" s="48" t="s">
        <v>236</v>
      </c>
      <c r="G209" s="108" t="s">
        <v>353</v>
      </c>
      <c r="H209" s="3" t="s">
        <v>80</v>
      </c>
      <c r="I209" s="24">
        <v>100000</v>
      </c>
      <c r="J209" s="32">
        <v>7</v>
      </c>
      <c r="K209" s="32">
        <f t="shared" si="7"/>
        <v>700000</v>
      </c>
      <c r="L209" s="3"/>
      <c r="M209" s="3" t="s">
        <v>196</v>
      </c>
      <c r="N209" s="4"/>
      <c r="O209" s="61" t="s">
        <v>378</v>
      </c>
      <c r="P209" s="3">
        <v>597575777</v>
      </c>
    </row>
    <row r="210" spans="1:16" ht="128.25">
      <c r="A210" s="6">
        <f t="shared" si="8"/>
        <v>208</v>
      </c>
      <c r="B210" s="3">
        <v>40</v>
      </c>
      <c r="C210" s="83">
        <v>43945</v>
      </c>
      <c r="D210" s="6" t="s">
        <v>384</v>
      </c>
      <c r="E210" s="12">
        <v>404903119</v>
      </c>
      <c r="F210" s="48" t="s">
        <v>383</v>
      </c>
      <c r="G210" s="114" t="s">
        <v>382</v>
      </c>
      <c r="H210" s="3" t="s">
        <v>80</v>
      </c>
      <c r="I210" s="24">
        <v>30000</v>
      </c>
      <c r="J210" s="32">
        <v>31</v>
      </c>
      <c r="K210" s="32">
        <f t="shared" si="7"/>
        <v>930000</v>
      </c>
      <c r="L210" s="3"/>
      <c r="M210" s="3" t="s">
        <v>196</v>
      </c>
      <c r="N210" s="4"/>
      <c r="O210" s="61"/>
      <c r="P210" s="3"/>
    </row>
    <row r="211" spans="1:16" ht="39" customHeight="1">
      <c r="A211" s="6">
        <f t="shared" si="8"/>
        <v>209</v>
      </c>
      <c r="B211" s="3">
        <v>41</v>
      </c>
      <c r="C211" s="83">
        <v>43948</v>
      </c>
      <c r="D211" s="9" t="s">
        <v>395</v>
      </c>
      <c r="E211" s="12" t="s">
        <v>396</v>
      </c>
      <c r="F211" s="48" t="s">
        <v>397</v>
      </c>
      <c r="G211" s="48" t="s">
        <v>397</v>
      </c>
      <c r="H211" s="19" t="s">
        <v>91</v>
      </c>
      <c r="I211" s="24">
        <v>1</v>
      </c>
      <c r="J211" s="32">
        <v>190000</v>
      </c>
      <c r="K211" s="32">
        <f t="shared" si="7"/>
        <v>190000</v>
      </c>
      <c r="L211" s="19" t="s">
        <v>398</v>
      </c>
      <c r="M211" s="3" t="s">
        <v>196</v>
      </c>
      <c r="N211" s="4"/>
      <c r="O211" s="61"/>
      <c r="P211" s="3"/>
    </row>
    <row r="212" spans="1:16" ht="71.25">
      <c r="A212" s="6">
        <f t="shared" si="8"/>
        <v>210</v>
      </c>
      <c r="B212" s="3">
        <v>43</v>
      </c>
      <c r="C212" s="83">
        <v>43952</v>
      </c>
      <c r="D212" s="6" t="s">
        <v>451</v>
      </c>
      <c r="E212" s="12">
        <v>406287138</v>
      </c>
      <c r="F212" s="48" t="s">
        <v>214</v>
      </c>
      <c r="G212" s="128" t="s">
        <v>452</v>
      </c>
      <c r="H212" s="3" t="s">
        <v>80</v>
      </c>
      <c r="I212" s="24">
        <v>1400</v>
      </c>
      <c r="J212" s="32">
        <v>60</v>
      </c>
      <c r="K212" s="32">
        <f t="shared" si="7"/>
        <v>84000</v>
      </c>
      <c r="L212" s="3"/>
      <c r="M212" s="3" t="s">
        <v>196</v>
      </c>
      <c r="N212" s="4"/>
      <c r="O212" s="61"/>
      <c r="P212" s="3"/>
    </row>
    <row r="213" spans="1:16" ht="72.75" customHeight="1">
      <c r="A213" s="6">
        <f t="shared" si="8"/>
        <v>211</v>
      </c>
      <c r="B213" s="3">
        <v>44</v>
      </c>
      <c r="C213" s="83">
        <v>43962</v>
      </c>
      <c r="D213" s="6" t="s">
        <v>460</v>
      </c>
      <c r="E213" s="12">
        <v>445408871</v>
      </c>
      <c r="F213" s="48" t="s">
        <v>236</v>
      </c>
      <c r="G213" s="49" t="s">
        <v>461</v>
      </c>
      <c r="H213" s="3" t="s">
        <v>80</v>
      </c>
      <c r="I213" s="24">
        <v>63000</v>
      </c>
      <c r="J213" s="32">
        <v>7.9</v>
      </c>
      <c r="K213" s="32">
        <f t="shared" si="7"/>
        <v>497700</v>
      </c>
      <c r="L213" s="3"/>
      <c r="M213" s="3" t="s">
        <v>196</v>
      </c>
      <c r="N213" s="4"/>
      <c r="O213" s="61"/>
      <c r="P213" s="3"/>
    </row>
    <row r="214" spans="1:16">
      <c r="A214" s="6">
        <f t="shared" si="8"/>
        <v>212</v>
      </c>
      <c r="B214" s="3"/>
      <c r="C214" s="3"/>
      <c r="D214" s="33"/>
      <c r="E214" s="12"/>
      <c r="F214" s="62"/>
      <c r="G214" s="4"/>
      <c r="H214" s="3"/>
      <c r="I214" s="24"/>
      <c r="J214" s="32"/>
      <c r="K214" s="32">
        <f t="shared" si="7"/>
        <v>0</v>
      </c>
      <c r="L214" s="3"/>
      <c r="M214" s="3"/>
      <c r="N214" s="4"/>
      <c r="O214" s="61"/>
      <c r="P214" s="3"/>
    </row>
    <row r="215" spans="1:16">
      <c r="A215" s="6">
        <f t="shared" si="8"/>
        <v>213</v>
      </c>
      <c r="B215" s="3"/>
      <c r="C215" s="3"/>
      <c r="D215" s="33"/>
      <c r="E215" s="12"/>
      <c r="F215" s="62"/>
      <c r="G215" s="4"/>
      <c r="H215" s="3"/>
      <c r="I215" s="24"/>
      <c r="J215" s="32"/>
      <c r="K215" s="32">
        <f t="shared" si="7"/>
        <v>0</v>
      </c>
      <c r="L215" s="3"/>
      <c r="M215" s="3"/>
      <c r="N215" s="4"/>
      <c r="O215" s="61"/>
      <c r="P215" s="3"/>
    </row>
    <row r="216" spans="1:16">
      <c r="A216" s="6">
        <f t="shared" si="8"/>
        <v>214</v>
      </c>
      <c r="B216" s="3"/>
      <c r="C216" s="3"/>
      <c r="D216" s="33"/>
      <c r="E216" s="12"/>
      <c r="F216" s="62"/>
      <c r="G216" s="4"/>
      <c r="H216" s="3"/>
      <c r="I216" s="24"/>
      <c r="J216" s="32"/>
      <c r="K216" s="32">
        <f t="shared" si="7"/>
        <v>0</v>
      </c>
      <c r="L216" s="3"/>
      <c r="M216" s="3"/>
      <c r="N216" s="4"/>
      <c r="O216" s="61"/>
      <c r="P216" s="3"/>
    </row>
    <row r="217" spans="1:16">
      <c r="A217" s="6">
        <f t="shared" si="8"/>
        <v>215</v>
      </c>
      <c r="B217" s="3"/>
      <c r="C217" s="3"/>
      <c r="D217" s="33"/>
      <c r="E217" s="12"/>
      <c r="F217" s="62"/>
      <c r="G217" s="4"/>
      <c r="H217" s="3"/>
      <c r="I217" s="24"/>
      <c r="J217" s="32"/>
      <c r="K217" s="32">
        <f t="shared" si="7"/>
        <v>0</v>
      </c>
      <c r="L217" s="3"/>
      <c r="M217" s="3"/>
      <c r="N217" s="4"/>
      <c r="O217" s="61"/>
      <c r="P217" s="3"/>
    </row>
    <row r="218" spans="1:16">
      <c r="A218" s="6">
        <f t="shared" si="8"/>
        <v>216</v>
      </c>
      <c r="B218" s="3"/>
      <c r="C218" s="3"/>
      <c r="D218" s="33"/>
      <c r="E218" s="12"/>
      <c r="F218" s="62"/>
      <c r="G218" s="4"/>
      <c r="H218" s="3"/>
      <c r="I218" s="24"/>
      <c r="J218" s="32"/>
      <c r="K218" s="32">
        <f t="shared" si="7"/>
        <v>0</v>
      </c>
      <c r="L218" s="3"/>
      <c r="M218" s="3"/>
      <c r="N218" s="4"/>
      <c r="O218" s="61"/>
      <c r="P218" s="3"/>
    </row>
    <row r="219" spans="1:16">
      <c r="A219" s="6">
        <f t="shared" si="8"/>
        <v>217</v>
      </c>
      <c r="B219" s="3"/>
      <c r="C219" s="3"/>
      <c r="D219" s="33"/>
      <c r="E219" s="12"/>
      <c r="F219" s="62"/>
      <c r="G219" s="4"/>
      <c r="H219" s="3"/>
      <c r="I219" s="24"/>
      <c r="J219" s="32"/>
      <c r="K219" s="32">
        <f t="shared" si="7"/>
        <v>0</v>
      </c>
      <c r="L219" s="3"/>
      <c r="M219" s="3"/>
      <c r="N219" s="4"/>
      <c r="O219" s="61"/>
      <c r="P219" s="3"/>
    </row>
    <row r="220" spans="1:16">
      <c r="A220" s="6">
        <f t="shared" si="8"/>
        <v>218</v>
      </c>
      <c r="B220" s="3"/>
      <c r="C220" s="3"/>
      <c r="D220" s="33"/>
      <c r="E220" s="12"/>
      <c r="F220" s="62"/>
      <c r="G220" s="4"/>
      <c r="H220" s="3"/>
      <c r="I220" s="24"/>
      <c r="J220" s="32"/>
      <c r="K220" s="32">
        <f t="shared" si="7"/>
        <v>0</v>
      </c>
      <c r="L220" s="3"/>
      <c r="M220" s="3"/>
      <c r="N220" s="4"/>
      <c r="O220" s="61"/>
      <c r="P220" s="3"/>
    </row>
    <row r="221" spans="1:16">
      <c r="A221" s="6">
        <f t="shared" si="8"/>
        <v>219</v>
      </c>
      <c r="B221" s="3"/>
      <c r="C221" s="3"/>
      <c r="D221" s="33"/>
      <c r="E221" s="12"/>
      <c r="F221" s="62"/>
      <c r="G221" s="4"/>
      <c r="H221" s="3"/>
      <c r="I221" s="24"/>
      <c r="J221" s="32"/>
      <c r="K221" s="32">
        <f t="shared" si="7"/>
        <v>0</v>
      </c>
      <c r="L221" s="3"/>
      <c r="M221" s="3"/>
      <c r="N221" s="4"/>
      <c r="O221" s="61"/>
      <c r="P221" s="3"/>
    </row>
    <row r="222" spans="1:16">
      <c r="A222" s="6">
        <f t="shared" si="8"/>
        <v>220</v>
      </c>
      <c r="B222" s="3"/>
      <c r="C222" s="3"/>
      <c r="D222" s="33"/>
      <c r="E222" s="12"/>
      <c r="F222" s="62"/>
      <c r="G222" s="4"/>
      <c r="H222" s="3"/>
      <c r="I222" s="24"/>
      <c r="J222" s="32"/>
      <c r="K222" s="32">
        <f t="shared" si="7"/>
        <v>0</v>
      </c>
      <c r="L222" s="3"/>
      <c r="M222" s="3"/>
      <c r="N222" s="4"/>
      <c r="O222" s="61"/>
      <c r="P222" s="3"/>
    </row>
    <row r="223" spans="1:16">
      <c r="A223" s="6">
        <f t="shared" si="8"/>
        <v>221</v>
      </c>
      <c r="B223" s="3"/>
      <c r="C223" s="3"/>
      <c r="D223" s="33"/>
      <c r="E223" s="12"/>
      <c r="F223" s="62"/>
      <c r="G223" s="4"/>
      <c r="H223" s="3"/>
      <c r="I223" s="24"/>
      <c r="J223" s="32"/>
      <c r="K223" s="32">
        <f t="shared" si="7"/>
        <v>0</v>
      </c>
      <c r="L223" s="3"/>
      <c r="M223" s="3"/>
      <c r="N223" s="4"/>
      <c r="O223" s="61"/>
      <c r="P223" s="3"/>
    </row>
    <row r="224" spans="1:16">
      <c r="A224" s="6">
        <f t="shared" si="8"/>
        <v>222</v>
      </c>
      <c r="B224" s="3"/>
      <c r="C224" s="3"/>
      <c r="D224" s="33"/>
      <c r="E224" s="12"/>
      <c r="F224" s="62"/>
      <c r="G224" s="4"/>
      <c r="H224" s="3"/>
      <c r="I224" s="24"/>
      <c r="J224" s="32"/>
      <c r="K224" s="32">
        <f t="shared" si="7"/>
        <v>0</v>
      </c>
      <c r="L224" s="3"/>
      <c r="M224" s="3"/>
      <c r="N224" s="4"/>
      <c r="O224" s="61"/>
      <c r="P224" s="3"/>
    </row>
    <row r="225" spans="1:16">
      <c r="A225" s="6">
        <f t="shared" si="8"/>
        <v>223</v>
      </c>
      <c r="B225" s="3"/>
      <c r="C225" s="3"/>
      <c r="D225" s="33"/>
      <c r="E225" s="12"/>
      <c r="F225" s="62"/>
      <c r="G225" s="4"/>
      <c r="H225" s="3"/>
      <c r="I225" s="24"/>
      <c r="J225" s="32"/>
      <c r="K225" s="32">
        <f t="shared" si="7"/>
        <v>0</v>
      </c>
      <c r="L225" s="3"/>
      <c r="M225" s="3"/>
      <c r="N225" s="4"/>
      <c r="O225" s="61"/>
      <c r="P225" s="3"/>
    </row>
    <row r="226" spans="1:16">
      <c r="A226" s="6">
        <f t="shared" si="8"/>
        <v>224</v>
      </c>
      <c r="B226" s="3"/>
      <c r="C226" s="3"/>
      <c r="D226" s="33"/>
      <c r="E226" s="12"/>
      <c r="F226" s="62"/>
      <c r="G226" s="4"/>
      <c r="H226" s="3"/>
      <c r="I226" s="24"/>
      <c r="J226" s="32"/>
      <c r="K226" s="32">
        <f t="shared" si="7"/>
        <v>0</v>
      </c>
      <c r="L226" s="3"/>
      <c r="M226" s="3"/>
      <c r="N226" s="4"/>
      <c r="O226" s="61"/>
      <c r="P226" s="3"/>
    </row>
    <row r="227" spans="1:16">
      <c r="A227" s="6">
        <f t="shared" si="8"/>
        <v>225</v>
      </c>
      <c r="B227" s="3"/>
      <c r="C227" s="3"/>
      <c r="D227" s="33"/>
      <c r="E227" s="12"/>
      <c r="F227" s="62"/>
      <c r="G227" s="4"/>
      <c r="H227" s="3"/>
      <c r="I227" s="24"/>
      <c r="J227" s="32"/>
      <c r="K227" s="32">
        <f t="shared" si="7"/>
        <v>0</v>
      </c>
      <c r="L227" s="3"/>
      <c r="M227" s="3"/>
      <c r="N227" s="4"/>
      <c r="O227" s="61"/>
      <c r="P227" s="3"/>
    </row>
    <row r="228" spans="1:16">
      <c r="A228" s="6">
        <f t="shared" si="8"/>
        <v>226</v>
      </c>
      <c r="B228" s="3"/>
      <c r="C228" s="3"/>
      <c r="D228" s="33"/>
      <c r="E228" s="12"/>
      <c r="F228" s="62"/>
      <c r="G228" s="4"/>
      <c r="H228" s="3"/>
      <c r="I228" s="24"/>
      <c r="J228" s="32"/>
      <c r="K228" s="32">
        <f t="shared" si="7"/>
        <v>0</v>
      </c>
      <c r="L228" s="3"/>
      <c r="M228" s="3"/>
      <c r="N228" s="4"/>
      <c r="O228" s="61"/>
      <c r="P228" s="3"/>
    </row>
    <row r="229" spans="1:16">
      <c r="A229" s="6">
        <f t="shared" si="8"/>
        <v>227</v>
      </c>
      <c r="B229" s="3"/>
      <c r="C229" s="3"/>
      <c r="D229" s="33"/>
      <c r="E229" s="12"/>
      <c r="F229" s="62"/>
      <c r="G229" s="4"/>
      <c r="H229" s="3"/>
      <c r="I229" s="24"/>
      <c r="J229" s="32"/>
      <c r="K229" s="32">
        <f t="shared" si="7"/>
        <v>0</v>
      </c>
      <c r="L229" s="3"/>
      <c r="M229" s="3"/>
      <c r="N229" s="4"/>
      <c r="O229" s="61"/>
      <c r="P229" s="3"/>
    </row>
    <row r="230" spans="1:16">
      <c r="A230" s="6">
        <f t="shared" si="8"/>
        <v>228</v>
      </c>
      <c r="B230" s="3"/>
      <c r="C230" s="3"/>
      <c r="D230" s="33"/>
      <c r="E230" s="12"/>
      <c r="F230" s="62"/>
      <c r="G230" s="4"/>
      <c r="H230" s="3"/>
      <c r="I230" s="24"/>
      <c r="J230" s="32"/>
      <c r="K230" s="32">
        <f t="shared" si="7"/>
        <v>0</v>
      </c>
      <c r="L230" s="3"/>
      <c r="M230" s="3"/>
      <c r="N230" s="4"/>
      <c r="O230" s="61"/>
      <c r="P230" s="3"/>
    </row>
    <row r="231" spans="1:16">
      <c r="A231" s="6">
        <f t="shared" si="8"/>
        <v>229</v>
      </c>
      <c r="B231" s="3"/>
      <c r="C231" s="3"/>
      <c r="D231" s="33"/>
      <c r="E231" s="12"/>
      <c r="F231" s="62"/>
      <c r="G231" s="4"/>
      <c r="H231" s="3"/>
      <c r="I231" s="24"/>
      <c r="J231" s="32"/>
      <c r="K231" s="32">
        <f t="shared" si="7"/>
        <v>0</v>
      </c>
      <c r="L231" s="3"/>
      <c r="M231" s="3"/>
      <c r="N231" s="4"/>
      <c r="O231" s="61"/>
      <c r="P231" s="3"/>
    </row>
    <row r="232" spans="1:16">
      <c r="A232" s="6">
        <f t="shared" si="8"/>
        <v>230</v>
      </c>
      <c r="B232" s="3"/>
      <c r="C232" s="3"/>
      <c r="D232" s="33"/>
      <c r="E232" s="12"/>
      <c r="F232" s="62"/>
      <c r="G232" s="4"/>
      <c r="H232" s="3"/>
      <c r="I232" s="24"/>
      <c r="J232" s="32"/>
      <c r="K232" s="32">
        <f t="shared" si="7"/>
        <v>0</v>
      </c>
      <c r="L232" s="3"/>
      <c r="M232" s="3"/>
      <c r="N232" s="4"/>
      <c r="O232" s="61"/>
      <c r="P232" s="3"/>
    </row>
    <row r="233" spans="1:16">
      <c r="A233" s="6">
        <f t="shared" si="8"/>
        <v>231</v>
      </c>
      <c r="B233" s="3"/>
      <c r="C233" s="3"/>
      <c r="D233" s="33"/>
      <c r="E233" s="12"/>
      <c r="F233" s="62"/>
      <c r="G233" s="4"/>
      <c r="H233" s="3"/>
      <c r="I233" s="24"/>
      <c r="J233" s="32"/>
      <c r="K233" s="32">
        <f t="shared" si="7"/>
        <v>0</v>
      </c>
      <c r="L233" s="3"/>
      <c r="M233" s="3"/>
      <c r="N233" s="4"/>
      <c r="O233" s="61"/>
      <c r="P233" s="3"/>
    </row>
    <row r="234" spans="1:16">
      <c r="A234" s="6">
        <f t="shared" si="8"/>
        <v>232</v>
      </c>
      <c r="B234" s="3"/>
      <c r="C234" s="3"/>
      <c r="D234" s="33"/>
      <c r="E234" s="12"/>
      <c r="F234" s="62"/>
      <c r="G234" s="4"/>
      <c r="H234" s="3"/>
      <c r="I234" s="24"/>
      <c r="J234" s="32"/>
      <c r="K234" s="32">
        <f t="shared" si="7"/>
        <v>0</v>
      </c>
      <c r="L234" s="3"/>
      <c r="M234" s="3"/>
      <c r="N234" s="4"/>
      <c r="O234" s="61"/>
      <c r="P234" s="3"/>
    </row>
    <row r="235" spans="1:16">
      <c r="A235" s="6">
        <f t="shared" si="8"/>
        <v>233</v>
      </c>
      <c r="B235" s="3"/>
      <c r="C235" s="3"/>
      <c r="D235" s="33"/>
      <c r="E235" s="12"/>
      <c r="F235" s="62"/>
      <c r="G235" s="4"/>
      <c r="H235" s="3"/>
      <c r="I235" s="24"/>
      <c r="J235" s="32"/>
      <c r="K235" s="32">
        <f t="shared" si="7"/>
        <v>0</v>
      </c>
      <c r="L235" s="3"/>
      <c r="M235" s="3"/>
      <c r="N235" s="4"/>
      <c r="O235" s="61"/>
      <c r="P235" s="3"/>
    </row>
    <row r="236" spans="1:16">
      <c r="A236" s="6">
        <f t="shared" si="8"/>
        <v>234</v>
      </c>
      <c r="B236" s="3"/>
      <c r="C236" s="3"/>
      <c r="D236" s="33"/>
      <c r="E236" s="12"/>
      <c r="F236" s="62"/>
      <c r="G236" s="4"/>
      <c r="H236" s="3"/>
      <c r="I236" s="24"/>
      <c r="J236" s="32"/>
      <c r="K236" s="32">
        <f t="shared" si="7"/>
        <v>0</v>
      </c>
      <c r="L236" s="3"/>
      <c r="M236" s="3"/>
      <c r="N236" s="4"/>
      <c r="O236" s="61"/>
      <c r="P236" s="3"/>
    </row>
    <row r="237" spans="1:16">
      <c r="A237" s="6">
        <f t="shared" si="8"/>
        <v>235</v>
      </c>
      <c r="B237" s="3"/>
      <c r="C237" s="3"/>
      <c r="D237" s="33"/>
      <c r="E237" s="12"/>
      <c r="F237" s="62"/>
      <c r="G237" s="4"/>
      <c r="H237" s="3"/>
      <c r="I237" s="24"/>
      <c r="J237" s="32"/>
      <c r="K237" s="32">
        <f t="shared" si="7"/>
        <v>0</v>
      </c>
      <c r="L237" s="3"/>
      <c r="M237" s="3"/>
      <c r="N237" s="4"/>
      <c r="O237" s="61"/>
      <c r="P237" s="3"/>
    </row>
    <row r="238" spans="1:16">
      <c r="A238" s="6">
        <f t="shared" si="8"/>
        <v>236</v>
      </c>
      <c r="B238" s="3"/>
      <c r="C238" s="3"/>
      <c r="D238" s="33"/>
      <c r="E238" s="12"/>
      <c r="F238" s="62"/>
      <c r="G238" s="4"/>
      <c r="H238" s="3"/>
      <c r="I238" s="24"/>
      <c r="J238" s="32"/>
      <c r="K238" s="32">
        <f t="shared" si="7"/>
        <v>0</v>
      </c>
      <c r="L238" s="3"/>
      <c r="M238" s="3"/>
      <c r="N238" s="4"/>
      <c r="O238" s="61"/>
      <c r="P238" s="3"/>
    </row>
    <row r="239" spans="1:16">
      <c r="A239" s="6">
        <f t="shared" si="8"/>
        <v>237</v>
      </c>
      <c r="B239" s="3"/>
      <c r="C239" s="3"/>
      <c r="D239" s="33"/>
      <c r="E239" s="12"/>
      <c r="F239" s="62"/>
      <c r="G239" s="4"/>
      <c r="H239" s="3"/>
      <c r="I239" s="24"/>
      <c r="J239" s="32"/>
      <c r="K239" s="32">
        <f t="shared" si="7"/>
        <v>0</v>
      </c>
      <c r="L239" s="3"/>
      <c r="M239" s="3"/>
      <c r="N239" s="4"/>
      <c r="O239" s="61"/>
      <c r="P239" s="3"/>
    </row>
    <row r="240" spans="1:16">
      <c r="A240" s="6">
        <f t="shared" si="8"/>
        <v>238</v>
      </c>
      <c r="B240" s="3"/>
      <c r="C240" s="3"/>
      <c r="D240" s="33"/>
      <c r="E240" s="12"/>
      <c r="F240" s="62"/>
      <c r="G240" s="4"/>
      <c r="H240" s="3"/>
      <c r="I240" s="24"/>
      <c r="J240" s="32"/>
      <c r="K240" s="32">
        <f t="shared" si="7"/>
        <v>0</v>
      </c>
      <c r="L240" s="3"/>
      <c r="M240" s="3"/>
      <c r="N240" s="4"/>
      <c r="O240" s="61"/>
      <c r="P240" s="3"/>
    </row>
    <row r="241" spans="1:16">
      <c r="A241" s="6">
        <f t="shared" si="8"/>
        <v>239</v>
      </c>
      <c r="B241" s="3"/>
      <c r="C241" s="3"/>
      <c r="D241" s="33"/>
      <c r="E241" s="12"/>
      <c r="F241" s="62"/>
      <c r="G241" s="4"/>
      <c r="H241" s="3"/>
      <c r="I241" s="24"/>
      <c r="J241" s="32"/>
      <c r="K241" s="32">
        <f t="shared" si="7"/>
        <v>0</v>
      </c>
      <c r="L241" s="3"/>
      <c r="M241" s="3"/>
      <c r="N241" s="4"/>
      <c r="O241" s="61"/>
      <c r="P241" s="3"/>
    </row>
    <row r="242" spans="1:16">
      <c r="A242" s="6">
        <f t="shared" si="8"/>
        <v>240</v>
      </c>
      <c r="B242" s="3"/>
      <c r="C242" s="3"/>
      <c r="D242" s="33"/>
      <c r="E242" s="12"/>
      <c r="F242" s="62"/>
      <c r="G242" s="4"/>
      <c r="H242" s="3"/>
      <c r="I242" s="24"/>
      <c r="J242" s="32"/>
      <c r="K242" s="32">
        <f t="shared" si="7"/>
        <v>0</v>
      </c>
      <c r="L242" s="3"/>
      <c r="M242" s="3"/>
      <c r="N242" s="4"/>
      <c r="O242" s="61"/>
      <c r="P242" s="3"/>
    </row>
    <row r="243" spans="1:16">
      <c r="A243" s="6">
        <f t="shared" si="8"/>
        <v>241</v>
      </c>
      <c r="B243" s="3"/>
      <c r="C243" s="3"/>
      <c r="D243" s="33"/>
      <c r="E243" s="12"/>
      <c r="F243" s="62"/>
      <c r="G243" s="4"/>
      <c r="H243" s="3"/>
      <c r="I243" s="24"/>
      <c r="J243" s="32"/>
      <c r="K243" s="32">
        <f t="shared" si="7"/>
        <v>0</v>
      </c>
      <c r="L243" s="3"/>
      <c r="M243" s="3"/>
      <c r="N243" s="4"/>
      <c r="O243" s="61"/>
      <c r="P243" s="3"/>
    </row>
    <row r="244" spans="1:16">
      <c r="A244" s="6">
        <f t="shared" si="8"/>
        <v>242</v>
      </c>
      <c r="B244" s="3"/>
      <c r="C244" s="3"/>
      <c r="D244" s="33"/>
      <c r="E244" s="12"/>
      <c r="F244" s="62"/>
      <c r="G244" s="4"/>
      <c r="H244" s="3"/>
      <c r="I244" s="24"/>
      <c r="J244" s="32"/>
      <c r="K244" s="32">
        <f t="shared" si="7"/>
        <v>0</v>
      </c>
      <c r="L244" s="3"/>
      <c r="M244" s="3"/>
      <c r="N244" s="4"/>
      <c r="O244" s="61"/>
      <c r="P244" s="3"/>
    </row>
    <row r="245" spans="1:16">
      <c r="A245" s="6">
        <f t="shared" si="8"/>
        <v>243</v>
      </c>
      <c r="B245" s="3"/>
      <c r="C245" s="3"/>
      <c r="D245" s="33"/>
      <c r="E245" s="12"/>
      <c r="F245" s="62"/>
      <c r="G245" s="4"/>
      <c r="H245" s="3"/>
      <c r="I245" s="24"/>
      <c r="J245" s="32"/>
      <c r="K245" s="32">
        <f t="shared" si="7"/>
        <v>0</v>
      </c>
      <c r="L245" s="3"/>
      <c r="M245" s="3"/>
      <c r="N245" s="4"/>
      <c r="O245" s="61"/>
      <c r="P245" s="3"/>
    </row>
    <row r="246" spans="1:16">
      <c r="A246" s="6">
        <f t="shared" si="8"/>
        <v>244</v>
      </c>
      <c r="B246" s="3"/>
      <c r="C246" s="3"/>
      <c r="D246" s="33"/>
      <c r="E246" s="12"/>
      <c r="F246" s="62"/>
      <c r="G246" s="4"/>
      <c r="H246" s="3"/>
      <c r="I246" s="24"/>
      <c r="J246" s="32"/>
      <c r="K246" s="32">
        <f t="shared" ref="K246:K251" si="9">I246*J246</f>
        <v>0</v>
      </c>
      <c r="L246" s="3"/>
      <c r="M246" s="3"/>
      <c r="N246" s="4"/>
      <c r="O246" s="61"/>
      <c r="P246" s="3"/>
    </row>
    <row r="247" spans="1:16">
      <c r="A247" s="6">
        <f t="shared" si="8"/>
        <v>245</v>
      </c>
      <c r="B247" s="3"/>
      <c r="C247" s="3"/>
      <c r="D247" s="33"/>
      <c r="E247" s="12"/>
      <c r="F247" s="62"/>
      <c r="G247" s="4"/>
      <c r="H247" s="3"/>
      <c r="I247" s="24"/>
      <c r="J247" s="32"/>
      <c r="K247" s="32">
        <f t="shared" si="9"/>
        <v>0</v>
      </c>
      <c r="L247" s="3"/>
      <c r="M247" s="3"/>
      <c r="N247" s="4"/>
      <c r="O247" s="61"/>
      <c r="P247" s="3"/>
    </row>
    <row r="248" spans="1:16">
      <c r="A248" s="6">
        <f t="shared" si="8"/>
        <v>246</v>
      </c>
      <c r="B248" s="3"/>
      <c r="C248" s="3"/>
      <c r="D248" s="33"/>
      <c r="E248" s="12"/>
      <c r="F248" s="62"/>
      <c r="G248" s="4"/>
      <c r="H248" s="3"/>
      <c r="I248" s="24"/>
      <c r="J248" s="32"/>
      <c r="K248" s="32">
        <f t="shared" si="9"/>
        <v>0</v>
      </c>
      <c r="L248" s="3"/>
      <c r="M248" s="3"/>
      <c r="N248" s="4"/>
      <c r="O248" s="61"/>
      <c r="P248" s="3"/>
    </row>
    <row r="249" spans="1:16">
      <c r="A249" s="6">
        <f t="shared" si="8"/>
        <v>247</v>
      </c>
      <c r="B249" s="3"/>
      <c r="C249" s="3"/>
      <c r="D249" s="33"/>
      <c r="E249" s="12"/>
      <c r="F249" s="62"/>
      <c r="G249" s="4"/>
      <c r="H249" s="3"/>
      <c r="I249" s="24"/>
      <c r="J249" s="32"/>
      <c r="K249" s="32">
        <f t="shared" si="9"/>
        <v>0</v>
      </c>
      <c r="L249" s="3"/>
      <c r="M249" s="3"/>
      <c r="N249" s="4"/>
      <c r="O249" s="61"/>
      <c r="P249" s="3"/>
    </row>
    <row r="250" spans="1:16">
      <c r="A250" s="6">
        <f t="shared" si="8"/>
        <v>248</v>
      </c>
      <c r="B250" s="3"/>
      <c r="C250" s="3"/>
      <c r="D250" s="33"/>
      <c r="E250" s="12"/>
      <c r="F250" s="62"/>
      <c r="G250" s="4"/>
      <c r="H250" s="3"/>
      <c r="I250" s="24"/>
      <c r="J250" s="32"/>
      <c r="K250" s="32">
        <f t="shared" si="9"/>
        <v>0</v>
      </c>
      <c r="L250" s="3"/>
      <c r="M250" s="3"/>
      <c r="N250" s="4"/>
      <c r="O250" s="61"/>
      <c r="P250" s="3"/>
    </row>
    <row r="251" spans="1:16">
      <c r="A251" s="6">
        <f t="shared" si="8"/>
        <v>249</v>
      </c>
      <c r="B251" s="3"/>
      <c r="C251" s="3"/>
      <c r="D251" s="33"/>
      <c r="E251" s="12"/>
      <c r="F251" s="62"/>
      <c r="G251" s="4"/>
      <c r="H251" s="3"/>
      <c r="I251" s="24"/>
      <c r="J251" s="32"/>
      <c r="K251" s="32">
        <f t="shared" si="9"/>
        <v>0</v>
      </c>
      <c r="L251" s="3"/>
      <c r="M251" s="3"/>
      <c r="N251" s="4"/>
      <c r="O251" s="61"/>
      <c r="P251" s="3"/>
    </row>
    <row r="268" spans="12:12">
      <c r="L268" s="91"/>
    </row>
  </sheetData>
  <autoFilter ref="A2:P251"/>
  <mergeCells count="1">
    <mergeCell ref="A1:H1"/>
  </mergeCells>
  <hyperlinks>
    <hyperlink ref="N59" r:id="rId1"/>
    <hyperlink ref="N63" r:id="rId2"/>
    <hyperlink ref="N64" r:id="rId3"/>
    <hyperlink ref="N52" r:id="rId4"/>
    <hyperlink ref="N73" r:id="rId5"/>
    <hyperlink ref="N65" r:id="rId6"/>
  </hyperlinks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topLeftCell="A7" workbookViewId="0">
      <selection activeCell="A3" sqref="A3"/>
    </sheetView>
  </sheetViews>
  <sheetFormatPr defaultRowHeight="15"/>
  <cols>
    <col min="5" max="5" width="10" bestFit="1" customWidth="1"/>
  </cols>
  <sheetData>
    <row r="1" spans="1:12">
      <c r="A1" s="134" t="s">
        <v>463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51">
      <c r="A2" s="135" t="s">
        <v>195</v>
      </c>
      <c r="B2" s="1" t="s">
        <v>0</v>
      </c>
      <c r="C2" s="136" t="s">
        <v>302</v>
      </c>
      <c r="D2" s="137" t="s">
        <v>464</v>
      </c>
      <c r="E2" s="10" t="s">
        <v>23</v>
      </c>
      <c r="F2" s="1" t="s">
        <v>169</v>
      </c>
      <c r="G2" s="137" t="s">
        <v>79</v>
      </c>
      <c r="H2" s="23" t="s">
        <v>77</v>
      </c>
      <c r="I2" s="138" t="s">
        <v>83</v>
      </c>
      <c r="J2" s="110" t="s">
        <v>85</v>
      </c>
      <c r="K2" s="137" t="s">
        <v>159</v>
      </c>
      <c r="L2" s="1" t="s">
        <v>75</v>
      </c>
    </row>
    <row r="3" spans="1:12" ht="84">
      <c r="A3" s="3">
        <v>1</v>
      </c>
      <c r="B3" s="139">
        <v>1</v>
      </c>
      <c r="C3" s="140" t="s">
        <v>465</v>
      </c>
      <c r="D3" s="141" t="s">
        <v>466</v>
      </c>
      <c r="E3" s="139">
        <v>202059725</v>
      </c>
      <c r="F3" s="6" t="s">
        <v>467</v>
      </c>
      <c r="G3" s="142" t="s">
        <v>80</v>
      </c>
      <c r="H3" s="139">
        <v>20</v>
      </c>
      <c r="I3" s="143">
        <v>260</v>
      </c>
      <c r="J3" s="144">
        <f>H3*I3</f>
        <v>5200</v>
      </c>
      <c r="K3" s="140"/>
      <c r="L3" s="3"/>
    </row>
    <row r="4" spans="1:12" ht="84">
      <c r="A4" s="145">
        <v>2</v>
      </c>
      <c r="B4" s="139">
        <v>1</v>
      </c>
      <c r="C4" s="140" t="s">
        <v>465</v>
      </c>
      <c r="D4" s="141" t="s">
        <v>466</v>
      </c>
      <c r="E4" s="139">
        <v>202059725</v>
      </c>
      <c r="F4" s="9" t="s">
        <v>468</v>
      </c>
      <c r="G4" s="142" t="s">
        <v>80</v>
      </c>
      <c r="H4" s="139">
        <v>30</v>
      </c>
      <c r="I4" s="143">
        <v>90</v>
      </c>
      <c r="J4" s="144">
        <f t="shared" ref="J4:J59" si="0">H4*I4</f>
        <v>2700</v>
      </c>
      <c r="K4" s="140"/>
      <c r="L4" s="13"/>
    </row>
    <row r="5" spans="1:12" ht="102">
      <c r="A5" s="145">
        <f>A4+1</f>
        <v>3</v>
      </c>
      <c r="B5" s="139">
        <v>1</v>
      </c>
      <c r="C5" s="140" t="s">
        <v>465</v>
      </c>
      <c r="D5" s="141" t="s">
        <v>466</v>
      </c>
      <c r="E5" s="139">
        <v>202059725</v>
      </c>
      <c r="F5" s="9" t="s">
        <v>469</v>
      </c>
      <c r="G5" s="142" t="s">
        <v>80</v>
      </c>
      <c r="H5" s="139">
        <v>25</v>
      </c>
      <c r="I5" s="143">
        <v>215</v>
      </c>
      <c r="J5" s="144">
        <f t="shared" si="0"/>
        <v>5375</v>
      </c>
      <c r="K5" s="140"/>
      <c r="L5" s="13"/>
    </row>
    <row r="6" spans="1:12" ht="96">
      <c r="A6" s="145">
        <f>A5+1</f>
        <v>4</v>
      </c>
      <c r="B6" s="139">
        <v>2</v>
      </c>
      <c r="C6" s="140"/>
      <c r="D6" s="141" t="s">
        <v>470</v>
      </c>
      <c r="E6" s="146">
        <v>232539027</v>
      </c>
      <c r="F6" s="7" t="s">
        <v>471</v>
      </c>
      <c r="G6" s="147" t="s">
        <v>80</v>
      </c>
      <c r="H6" s="139">
        <v>200</v>
      </c>
      <c r="I6" s="143">
        <v>65</v>
      </c>
      <c r="J6" s="144">
        <f t="shared" si="0"/>
        <v>13000</v>
      </c>
      <c r="K6" s="140"/>
      <c r="L6" s="13"/>
    </row>
    <row r="7" spans="1:12" ht="204.75">
      <c r="A7" s="145">
        <f t="shared" ref="A7:A68" si="1">A6+1</f>
        <v>5</v>
      </c>
      <c r="B7" s="139">
        <v>3</v>
      </c>
      <c r="C7" s="148" t="s">
        <v>472</v>
      </c>
      <c r="D7" s="140" t="s">
        <v>473</v>
      </c>
      <c r="E7" s="146">
        <v>404999962</v>
      </c>
      <c r="F7" s="7" t="s">
        <v>474</v>
      </c>
      <c r="G7" s="147" t="s">
        <v>80</v>
      </c>
      <c r="H7" s="146">
        <v>5</v>
      </c>
      <c r="I7" s="143">
        <v>11000</v>
      </c>
      <c r="J7" s="144">
        <f t="shared" si="0"/>
        <v>55000</v>
      </c>
      <c r="K7" s="140" t="s">
        <v>398</v>
      </c>
      <c r="L7" s="13"/>
    </row>
    <row r="8" spans="1:12" ht="217.5">
      <c r="A8" s="145">
        <f t="shared" si="1"/>
        <v>6</v>
      </c>
      <c r="B8" s="139">
        <v>3</v>
      </c>
      <c r="C8" s="148" t="s">
        <v>472</v>
      </c>
      <c r="D8" s="140" t="s">
        <v>473</v>
      </c>
      <c r="E8" s="146">
        <v>404999962</v>
      </c>
      <c r="F8" s="7" t="s">
        <v>475</v>
      </c>
      <c r="G8" s="147" t="s">
        <v>80</v>
      </c>
      <c r="H8" s="146">
        <v>1</v>
      </c>
      <c r="I8" s="143">
        <v>10000</v>
      </c>
      <c r="J8" s="144">
        <f t="shared" si="0"/>
        <v>10000</v>
      </c>
      <c r="K8" s="140" t="s">
        <v>398</v>
      </c>
      <c r="L8" s="13"/>
    </row>
    <row r="9" spans="1:12" ht="153.75">
      <c r="A9" s="145">
        <f t="shared" si="1"/>
        <v>7</v>
      </c>
      <c r="B9" s="139">
        <v>3</v>
      </c>
      <c r="C9" s="148" t="s">
        <v>472</v>
      </c>
      <c r="D9" s="140" t="s">
        <v>473</v>
      </c>
      <c r="E9" s="146">
        <v>404999962</v>
      </c>
      <c r="F9" s="7" t="s">
        <v>476</v>
      </c>
      <c r="G9" s="147" t="s">
        <v>80</v>
      </c>
      <c r="H9" s="146">
        <v>3</v>
      </c>
      <c r="I9" s="143">
        <v>16000</v>
      </c>
      <c r="J9" s="144">
        <f t="shared" si="0"/>
        <v>48000</v>
      </c>
      <c r="K9" s="140" t="s">
        <v>398</v>
      </c>
      <c r="L9" s="13"/>
    </row>
    <row r="10" spans="1:12" ht="166.5">
      <c r="A10" s="145">
        <f t="shared" si="1"/>
        <v>8</v>
      </c>
      <c r="B10" s="145">
        <v>4</v>
      </c>
      <c r="C10" s="148" t="s">
        <v>477</v>
      </c>
      <c r="D10" s="140" t="s">
        <v>473</v>
      </c>
      <c r="E10" s="146">
        <v>404999962</v>
      </c>
      <c r="F10" s="7" t="s">
        <v>478</v>
      </c>
      <c r="G10" s="147" t="s">
        <v>80</v>
      </c>
      <c r="H10" s="146">
        <v>1</v>
      </c>
      <c r="I10" s="149">
        <v>33000</v>
      </c>
      <c r="J10" s="32">
        <f t="shared" si="0"/>
        <v>33000</v>
      </c>
      <c r="K10" s="140"/>
      <c r="L10" s="13"/>
    </row>
    <row r="11" spans="1:12" ht="179.25">
      <c r="A11" s="145">
        <f t="shared" si="1"/>
        <v>9</v>
      </c>
      <c r="B11" s="145">
        <v>4</v>
      </c>
      <c r="C11" s="148" t="s">
        <v>477</v>
      </c>
      <c r="D11" s="140" t="s">
        <v>473</v>
      </c>
      <c r="E11" s="146">
        <v>404999962</v>
      </c>
      <c r="F11" s="7" t="s">
        <v>479</v>
      </c>
      <c r="G11" s="147" t="s">
        <v>80</v>
      </c>
      <c r="H11" s="146">
        <v>1</v>
      </c>
      <c r="I11" s="149">
        <v>52700</v>
      </c>
      <c r="J11" s="32">
        <f t="shared" si="0"/>
        <v>52700</v>
      </c>
      <c r="K11" s="140"/>
      <c r="L11" s="13"/>
    </row>
    <row r="12" spans="1:12" ht="90">
      <c r="A12" s="145">
        <f t="shared" si="1"/>
        <v>10</v>
      </c>
      <c r="B12" s="145">
        <v>5</v>
      </c>
      <c r="C12" s="140"/>
      <c r="D12" s="141" t="s">
        <v>480</v>
      </c>
      <c r="E12" s="145">
        <v>206344730</v>
      </c>
      <c r="F12" s="7" t="s">
        <v>481</v>
      </c>
      <c r="G12" s="147" t="s">
        <v>80</v>
      </c>
      <c r="H12" s="145">
        <v>2000</v>
      </c>
      <c r="I12" s="149">
        <v>0.4</v>
      </c>
      <c r="J12" s="32">
        <f t="shared" si="0"/>
        <v>800</v>
      </c>
      <c r="K12" s="140"/>
      <c r="L12" s="13"/>
    </row>
    <row r="13" spans="1:12" ht="77.25">
      <c r="A13" s="145">
        <f t="shared" si="1"/>
        <v>11</v>
      </c>
      <c r="B13" s="145">
        <v>5</v>
      </c>
      <c r="C13" s="140"/>
      <c r="D13" s="141" t="s">
        <v>480</v>
      </c>
      <c r="E13" s="145">
        <v>206344730</v>
      </c>
      <c r="F13" s="7" t="s">
        <v>482</v>
      </c>
      <c r="G13" s="147" t="s">
        <v>80</v>
      </c>
      <c r="H13" s="145">
        <v>500</v>
      </c>
      <c r="I13" s="149">
        <v>1.6</v>
      </c>
      <c r="J13" s="32">
        <f t="shared" si="0"/>
        <v>800</v>
      </c>
      <c r="K13" s="140"/>
      <c r="L13" s="13"/>
    </row>
    <row r="14" spans="1:12" ht="51">
      <c r="A14" s="145">
        <f t="shared" si="1"/>
        <v>12</v>
      </c>
      <c r="B14" s="145">
        <v>5</v>
      </c>
      <c r="C14" s="140"/>
      <c r="D14" s="141" t="s">
        <v>480</v>
      </c>
      <c r="E14" s="145">
        <v>206344730</v>
      </c>
      <c r="F14" s="9" t="s">
        <v>483</v>
      </c>
      <c r="G14" s="147" t="s">
        <v>80</v>
      </c>
      <c r="H14" s="145">
        <v>200</v>
      </c>
      <c r="I14" s="149">
        <v>4</v>
      </c>
      <c r="J14" s="32">
        <f t="shared" si="0"/>
        <v>800</v>
      </c>
      <c r="K14" s="140"/>
      <c r="L14" s="13"/>
    </row>
    <row r="15" spans="1:12" ht="48">
      <c r="A15" s="145">
        <f t="shared" si="1"/>
        <v>13</v>
      </c>
      <c r="B15" s="145">
        <v>6</v>
      </c>
      <c r="C15" s="140"/>
      <c r="D15" s="141" t="s">
        <v>484</v>
      </c>
      <c r="E15" s="145">
        <v>406188860</v>
      </c>
      <c r="F15" s="4" t="s">
        <v>485</v>
      </c>
      <c r="G15" s="147" t="s">
        <v>80</v>
      </c>
      <c r="H15" s="145">
        <v>80</v>
      </c>
      <c r="I15" s="149">
        <v>15</v>
      </c>
      <c r="J15" s="32">
        <f t="shared" si="0"/>
        <v>1200</v>
      </c>
      <c r="K15" s="140"/>
      <c r="L15" s="13"/>
    </row>
    <row r="16" spans="1:12" ht="48">
      <c r="A16" s="145">
        <f t="shared" si="1"/>
        <v>14</v>
      </c>
      <c r="B16" s="145">
        <v>7</v>
      </c>
      <c r="C16" s="140" t="s">
        <v>486</v>
      </c>
      <c r="D16" s="141" t="s">
        <v>487</v>
      </c>
      <c r="E16" s="145">
        <v>204378869</v>
      </c>
      <c r="F16" s="4" t="s">
        <v>488</v>
      </c>
      <c r="G16" s="147" t="s">
        <v>80</v>
      </c>
      <c r="H16" s="145">
        <v>50000</v>
      </c>
      <c r="I16" s="149">
        <v>1.4459</v>
      </c>
      <c r="J16" s="32">
        <f t="shared" si="0"/>
        <v>72295</v>
      </c>
      <c r="K16" s="140"/>
      <c r="L16" s="13"/>
    </row>
    <row r="17" spans="1:12" ht="90">
      <c r="A17" s="145">
        <f t="shared" si="1"/>
        <v>15</v>
      </c>
      <c r="B17" s="145">
        <v>7</v>
      </c>
      <c r="C17" s="140" t="s">
        <v>486</v>
      </c>
      <c r="D17" s="141" t="s">
        <v>487</v>
      </c>
      <c r="E17" s="145">
        <v>204378869</v>
      </c>
      <c r="F17" s="7" t="s">
        <v>489</v>
      </c>
      <c r="G17" s="147" t="s">
        <v>82</v>
      </c>
      <c r="H17" s="145">
        <v>30000</v>
      </c>
      <c r="I17" s="149">
        <v>0.2</v>
      </c>
      <c r="J17" s="32">
        <f t="shared" si="0"/>
        <v>6000</v>
      </c>
      <c r="K17" s="140"/>
      <c r="L17" s="13"/>
    </row>
    <row r="18" spans="1:12" ht="90">
      <c r="A18" s="145">
        <f t="shared" si="1"/>
        <v>16</v>
      </c>
      <c r="B18" s="145">
        <v>7</v>
      </c>
      <c r="C18" s="140" t="s">
        <v>486</v>
      </c>
      <c r="D18" s="141" t="s">
        <v>487</v>
      </c>
      <c r="E18" s="145">
        <v>204378869</v>
      </c>
      <c r="F18" s="7" t="s">
        <v>490</v>
      </c>
      <c r="G18" s="147" t="s">
        <v>82</v>
      </c>
      <c r="H18" s="145">
        <v>30000</v>
      </c>
      <c r="I18" s="149">
        <v>0.2</v>
      </c>
      <c r="J18" s="32">
        <f t="shared" si="0"/>
        <v>6000</v>
      </c>
      <c r="K18" s="140"/>
      <c r="L18" s="13"/>
    </row>
    <row r="19" spans="1:12" ht="90">
      <c r="A19" s="145">
        <f t="shared" si="1"/>
        <v>17</v>
      </c>
      <c r="B19" s="145">
        <v>7</v>
      </c>
      <c r="C19" s="140" t="s">
        <v>486</v>
      </c>
      <c r="D19" s="141" t="s">
        <v>487</v>
      </c>
      <c r="E19" s="145">
        <v>204378869</v>
      </c>
      <c r="F19" s="7" t="s">
        <v>491</v>
      </c>
      <c r="G19" s="147" t="s">
        <v>80</v>
      </c>
      <c r="H19" s="145">
        <v>5</v>
      </c>
      <c r="I19" s="149">
        <v>5000</v>
      </c>
      <c r="J19" s="32">
        <f t="shared" si="0"/>
        <v>25000</v>
      </c>
      <c r="K19" s="140" t="s">
        <v>492</v>
      </c>
      <c r="L19" s="13"/>
    </row>
    <row r="20" spans="1:12" ht="77.25">
      <c r="A20" s="145">
        <f t="shared" si="1"/>
        <v>18</v>
      </c>
      <c r="B20" s="145">
        <v>7</v>
      </c>
      <c r="C20" s="140" t="s">
        <v>486</v>
      </c>
      <c r="D20" s="141" t="s">
        <v>487</v>
      </c>
      <c r="E20" s="145">
        <v>204378869</v>
      </c>
      <c r="F20" s="7" t="s">
        <v>493</v>
      </c>
      <c r="G20" s="147" t="s">
        <v>80</v>
      </c>
      <c r="H20" s="145">
        <v>2</v>
      </c>
      <c r="I20" s="149">
        <v>5800</v>
      </c>
      <c r="J20" s="32">
        <f t="shared" si="0"/>
        <v>11600</v>
      </c>
      <c r="K20" s="140" t="s">
        <v>492</v>
      </c>
      <c r="L20" s="13"/>
    </row>
    <row r="21" spans="1:12" ht="77.25">
      <c r="A21" s="145">
        <f t="shared" si="1"/>
        <v>19</v>
      </c>
      <c r="B21" s="145">
        <v>7</v>
      </c>
      <c r="C21" s="140" t="s">
        <v>486</v>
      </c>
      <c r="D21" s="141" t="s">
        <v>487</v>
      </c>
      <c r="E21" s="145">
        <v>204378869</v>
      </c>
      <c r="F21" s="7" t="s">
        <v>494</v>
      </c>
      <c r="G21" s="147" t="s">
        <v>80</v>
      </c>
      <c r="H21" s="145">
        <v>1</v>
      </c>
      <c r="I21" s="149">
        <v>4600</v>
      </c>
      <c r="J21" s="32">
        <f t="shared" si="0"/>
        <v>4600</v>
      </c>
      <c r="K21" s="140" t="s">
        <v>492</v>
      </c>
      <c r="L21" s="13"/>
    </row>
    <row r="22" spans="1:12" ht="102.75">
      <c r="A22" s="145">
        <f t="shared" si="1"/>
        <v>20</v>
      </c>
      <c r="B22" s="145">
        <v>7</v>
      </c>
      <c r="C22" s="140" t="s">
        <v>486</v>
      </c>
      <c r="D22" s="141" t="s">
        <v>487</v>
      </c>
      <c r="E22" s="145">
        <v>204378869</v>
      </c>
      <c r="F22" s="7" t="s">
        <v>495</v>
      </c>
      <c r="G22" s="147" t="s">
        <v>80</v>
      </c>
      <c r="H22" s="145">
        <v>2</v>
      </c>
      <c r="I22" s="149">
        <v>4600</v>
      </c>
      <c r="J22" s="32">
        <f t="shared" si="0"/>
        <v>9200</v>
      </c>
      <c r="K22" s="140" t="s">
        <v>492</v>
      </c>
      <c r="L22" s="13"/>
    </row>
    <row r="23" spans="1:12" ht="51.75">
      <c r="A23" s="145">
        <f t="shared" si="1"/>
        <v>21</v>
      </c>
      <c r="B23" s="145">
        <v>7</v>
      </c>
      <c r="C23" s="140" t="s">
        <v>486</v>
      </c>
      <c r="D23" s="141" t="s">
        <v>487</v>
      </c>
      <c r="E23" s="145">
        <v>204378869</v>
      </c>
      <c r="F23" s="7" t="s">
        <v>496</v>
      </c>
      <c r="G23" s="147" t="s">
        <v>80</v>
      </c>
      <c r="H23" s="145">
        <v>1</v>
      </c>
      <c r="I23" s="149">
        <v>5700</v>
      </c>
      <c r="J23" s="32">
        <f t="shared" si="0"/>
        <v>5700</v>
      </c>
      <c r="K23" s="140"/>
      <c r="L23" s="13"/>
    </row>
    <row r="24" spans="1:12" ht="51.75">
      <c r="A24" s="145">
        <f t="shared" si="1"/>
        <v>22</v>
      </c>
      <c r="B24" s="145">
        <v>7</v>
      </c>
      <c r="C24" s="140" t="s">
        <v>486</v>
      </c>
      <c r="D24" s="141" t="s">
        <v>487</v>
      </c>
      <c r="E24" s="145">
        <v>204378869</v>
      </c>
      <c r="F24" s="7" t="s">
        <v>497</v>
      </c>
      <c r="G24" s="147" t="s">
        <v>80</v>
      </c>
      <c r="H24" s="145">
        <v>1</v>
      </c>
      <c r="I24" s="149">
        <v>4800</v>
      </c>
      <c r="J24" s="32">
        <f t="shared" si="0"/>
        <v>4800</v>
      </c>
      <c r="K24" s="140"/>
      <c r="L24" s="13"/>
    </row>
    <row r="25" spans="1:12" ht="64.5">
      <c r="A25" s="145">
        <f t="shared" si="1"/>
        <v>23</v>
      </c>
      <c r="B25" s="145">
        <v>7</v>
      </c>
      <c r="C25" s="140" t="s">
        <v>486</v>
      </c>
      <c r="D25" s="141" t="s">
        <v>487</v>
      </c>
      <c r="E25" s="145">
        <v>204378869</v>
      </c>
      <c r="F25" s="7" t="s">
        <v>498</v>
      </c>
      <c r="G25" s="147" t="s">
        <v>80</v>
      </c>
      <c r="H25" s="145">
        <v>100</v>
      </c>
      <c r="I25" s="149">
        <v>10</v>
      </c>
      <c r="J25" s="32">
        <f t="shared" si="0"/>
        <v>1000</v>
      </c>
      <c r="K25" s="140"/>
      <c r="L25" s="13"/>
    </row>
    <row r="26" spans="1:12" ht="77.25">
      <c r="A26" s="145">
        <f t="shared" si="1"/>
        <v>24</v>
      </c>
      <c r="B26" s="145">
        <v>7</v>
      </c>
      <c r="C26" s="140" t="s">
        <v>486</v>
      </c>
      <c r="D26" s="141" t="s">
        <v>487</v>
      </c>
      <c r="E26" s="145">
        <v>204378869</v>
      </c>
      <c r="F26" s="7" t="s">
        <v>499</v>
      </c>
      <c r="G26" s="147" t="s">
        <v>80</v>
      </c>
      <c r="H26" s="145">
        <v>10</v>
      </c>
      <c r="I26" s="149">
        <v>550</v>
      </c>
      <c r="J26" s="32">
        <f t="shared" si="0"/>
        <v>5500</v>
      </c>
      <c r="K26" s="140"/>
      <c r="L26" s="13"/>
    </row>
    <row r="27" spans="1:12" ht="127.5">
      <c r="A27" s="145">
        <f t="shared" si="1"/>
        <v>25</v>
      </c>
      <c r="B27" s="145">
        <v>8</v>
      </c>
      <c r="C27" s="140"/>
      <c r="D27" s="141" t="s">
        <v>500</v>
      </c>
      <c r="E27" s="145">
        <v>405141546</v>
      </c>
      <c r="F27" s="150" t="s">
        <v>501</v>
      </c>
      <c r="G27" s="147" t="s">
        <v>261</v>
      </c>
      <c r="H27" s="145">
        <v>7</v>
      </c>
      <c r="I27" s="149"/>
      <c r="J27" s="32">
        <v>70000</v>
      </c>
      <c r="K27" s="140"/>
      <c r="L27" s="13"/>
    </row>
    <row r="28" spans="1:12" ht="48">
      <c r="A28" s="145">
        <f t="shared" si="1"/>
        <v>26</v>
      </c>
      <c r="B28" s="145">
        <v>8</v>
      </c>
      <c r="C28" s="140"/>
      <c r="D28" s="141" t="s">
        <v>500</v>
      </c>
      <c r="E28" s="145">
        <v>405141546</v>
      </c>
      <c r="F28" s="115" t="s">
        <v>502</v>
      </c>
      <c r="G28" s="147" t="s">
        <v>261</v>
      </c>
      <c r="H28" s="145">
        <v>3</v>
      </c>
      <c r="I28" s="149"/>
      <c r="J28" s="32"/>
      <c r="K28" s="140"/>
      <c r="L28" s="13"/>
    </row>
    <row r="29" spans="1:12" ht="120">
      <c r="A29" s="145">
        <f t="shared" si="1"/>
        <v>27</v>
      </c>
      <c r="B29" s="145">
        <v>9</v>
      </c>
      <c r="C29" s="140" t="s">
        <v>503</v>
      </c>
      <c r="D29" s="141" t="s">
        <v>504</v>
      </c>
      <c r="E29" s="145">
        <v>406190045</v>
      </c>
      <c r="F29" s="6" t="s">
        <v>505</v>
      </c>
      <c r="G29" s="142" t="s">
        <v>80</v>
      </c>
      <c r="H29" s="145">
        <v>100</v>
      </c>
      <c r="I29" s="149">
        <v>3</v>
      </c>
      <c r="J29" s="32">
        <f t="shared" si="0"/>
        <v>300</v>
      </c>
      <c r="K29" s="140"/>
      <c r="L29" s="13"/>
    </row>
    <row r="30" spans="1:12" ht="120">
      <c r="A30" s="145">
        <f t="shared" si="1"/>
        <v>28</v>
      </c>
      <c r="B30" s="145">
        <v>9</v>
      </c>
      <c r="C30" s="140" t="s">
        <v>503</v>
      </c>
      <c r="D30" s="141" t="s">
        <v>504</v>
      </c>
      <c r="E30" s="145">
        <v>406190045</v>
      </c>
      <c r="F30" s="6" t="s">
        <v>506</v>
      </c>
      <c r="G30" s="142" t="s">
        <v>91</v>
      </c>
      <c r="H30" s="145">
        <v>1</v>
      </c>
      <c r="I30" s="149">
        <v>3</v>
      </c>
      <c r="J30" s="32">
        <f t="shared" si="0"/>
        <v>3</v>
      </c>
      <c r="K30" s="140"/>
      <c r="L30" s="13"/>
    </row>
    <row r="31" spans="1:12" ht="144">
      <c r="A31" s="145">
        <f t="shared" si="1"/>
        <v>29</v>
      </c>
      <c r="B31" s="145">
        <v>10</v>
      </c>
      <c r="C31" s="140" t="s">
        <v>507</v>
      </c>
      <c r="D31" s="141" t="s">
        <v>508</v>
      </c>
      <c r="E31" s="145">
        <v>204432710</v>
      </c>
      <c r="F31" s="61" t="s">
        <v>509</v>
      </c>
      <c r="G31" s="142" t="s">
        <v>510</v>
      </c>
      <c r="H31" s="145">
        <v>2000</v>
      </c>
      <c r="I31" s="149">
        <v>6</v>
      </c>
      <c r="J31" s="32">
        <f t="shared" si="0"/>
        <v>12000</v>
      </c>
      <c r="K31" s="140" t="s">
        <v>398</v>
      </c>
      <c r="L31" s="9" t="s">
        <v>511</v>
      </c>
    </row>
    <row r="32" spans="1:12" ht="144">
      <c r="A32" s="145">
        <f t="shared" si="1"/>
        <v>30</v>
      </c>
      <c r="B32" s="145">
        <v>10</v>
      </c>
      <c r="C32" s="140" t="s">
        <v>507</v>
      </c>
      <c r="D32" s="141" t="s">
        <v>508</v>
      </c>
      <c r="E32" s="145">
        <v>204432710</v>
      </c>
      <c r="F32" s="6" t="s">
        <v>488</v>
      </c>
      <c r="G32" s="142" t="s">
        <v>80</v>
      </c>
      <c r="H32" s="145">
        <v>100000</v>
      </c>
      <c r="I32" s="149">
        <v>1.36</v>
      </c>
      <c r="J32" s="32">
        <f t="shared" si="0"/>
        <v>136000</v>
      </c>
      <c r="K32" s="140"/>
      <c r="L32" s="13"/>
    </row>
    <row r="33" spans="1:12" ht="114.75">
      <c r="A33" s="145">
        <f t="shared" si="1"/>
        <v>31</v>
      </c>
      <c r="B33" s="145">
        <v>11</v>
      </c>
      <c r="C33" s="140"/>
      <c r="D33" s="141" t="s">
        <v>512</v>
      </c>
      <c r="E33" s="145">
        <v>401963416</v>
      </c>
      <c r="F33" s="151" t="s">
        <v>513</v>
      </c>
      <c r="G33" s="142" t="s">
        <v>80</v>
      </c>
      <c r="H33" s="145">
        <v>1000</v>
      </c>
      <c r="I33" s="149">
        <v>2.9</v>
      </c>
      <c r="J33" s="32">
        <f t="shared" si="0"/>
        <v>2900</v>
      </c>
      <c r="K33" s="140"/>
      <c r="L33" s="13"/>
    </row>
    <row r="34" spans="1:12">
      <c r="A34" s="145">
        <f t="shared" si="1"/>
        <v>32</v>
      </c>
      <c r="B34" s="145">
        <v>12</v>
      </c>
      <c r="C34" s="140" t="s">
        <v>514</v>
      </c>
      <c r="D34" s="140" t="s">
        <v>515</v>
      </c>
      <c r="E34" s="145">
        <v>204854595</v>
      </c>
      <c r="F34" s="4" t="s">
        <v>516</v>
      </c>
      <c r="G34" s="142" t="s">
        <v>80</v>
      </c>
      <c r="H34" s="145">
        <v>5000</v>
      </c>
      <c r="I34" s="149">
        <v>14</v>
      </c>
      <c r="J34" s="32">
        <f t="shared" si="0"/>
        <v>70000</v>
      </c>
      <c r="K34" s="140" t="s">
        <v>398</v>
      </c>
      <c r="L34" s="13"/>
    </row>
    <row r="35" spans="1:12">
      <c r="A35" s="145">
        <f t="shared" si="1"/>
        <v>33</v>
      </c>
      <c r="B35" s="145">
        <v>13</v>
      </c>
      <c r="C35" s="140" t="s">
        <v>517</v>
      </c>
      <c r="D35" s="140" t="s">
        <v>518</v>
      </c>
      <c r="E35" s="145">
        <v>206278516</v>
      </c>
      <c r="F35" s="4" t="s">
        <v>519</v>
      </c>
      <c r="G35" s="142" t="s">
        <v>80</v>
      </c>
      <c r="H35" s="145">
        <v>100</v>
      </c>
      <c r="I35" s="149">
        <v>18</v>
      </c>
      <c r="J35" s="32">
        <f t="shared" si="0"/>
        <v>1800</v>
      </c>
      <c r="K35" s="140"/>
      <c r="L35" s="13"/>
    </row>
    <row r="36" spans="1:12" ht="64.5">
      <c r="A36" s="145">
        <f t="shared" si="1"/>
        <v>34</v>
      </c>
      <c r="B36" s="145">
        <v>13</v>
      </c>
      <c r="C36" s="140" t="s">
        <v>517</v>
      </c>
      <c r="D36" s="140" t="s">
        <v>518</v>
      </c>
      <c r="E36" s="145">
        <v>206278516</v>
      </c>
      <c r="F36" s="7" t="s">
        <v>520</v>
      </c>
      <c r="G36" s="142" t="s">
        <v>80</v>
      </c>
      <c r="H36" s="145">
        <v>100</v>
      </c>
      <c r="I36" s="149">
        <v>12</v>
      </c>
      <c r="J36" s="32">
        <f t="shared" si="0"/>
        <v>1200</v>
      </c>
      <c r="K36" s="140"/>
      <c r="L36" s="13"/>
    </row>
    <row r="37" spans="1:12" ht="102.75">
      <c r="A37" s="145">
        <f t="shared" si="1"/>
        <v>35</v>
      </c>
      <c r="B37" s="145">
        <v>13</v>
      </c>
      <c r="C37" s="140" t="s">
        <v>517</v>
      </c>
      <c r="D37" s="140" t="s">
        <v>518</v>
      </c>
      <c r="E37" s="145">
        <v>206278516</v>
      </c>
      <c r="F37" s="7" t="s">
        <v>521</v>
      </c>
      <c r="G37" s="142" t="s">
        <v>82</v>
      </c>
      <c r="H37" s="145">
        <v>1500</v>
      </c>
      <c r="I37" s="149">
        <v>0.45</v>
      </c>
      <c r="J37" s="32">
        <f t="shared" si="0"/>
        <v>675</v>
      </c>
      <c r="K37" s="140"/>
      <c r="L37" s="13"/>
    </row>
    <row r="38" spans="1:12">
      <c r="A38" s="145">
        <f t="shared" si="1"/>
        <v>36</v>
      </c>
      <c r="B38" s="145">
        <v>13</v>
      </c>
      <c r="C38" s="140" t="s">
        <v>517</v>
      </c>
      <c r="D38" s="140" t="s">
        <v>518</v>
      </c>
      <c r="E38" s="145">
        <v>206278516</v>
      </c>
      <c r="F38" s="4" t="s">
        <v>522</v>
      </c>
      <c r="G38" s="142" t="s">
        <v>80</v>
      </c>
      <c r="H38" s="145">
        <v>200</v>
      </c>
      <c r="I38" s="149">
        <v>16.5</v>
      </c>
      <c r="J38" s="32">
        <f t="shared" si="0"/>
        <v>3300</v>
      </c>
      <c r="K38" s="140"/>
      <c r="L38" s="13"/>
    </row>
    <row r="39" spans="1:12" ht="115.5">
      <c r="A39" s="145">
        <f t="shared" si="1"/>
        <v>37</v>
      </c>
      <c r="B39" s="145">
        <v>13</v>
      </c>
      <c r="C39" s="140" t="s">
        <v>517</v>
      </c>
      <c r="D39" s="140" t="s">
        <v>518</v>
      </c>
      <c r="E39" s="145">
        <v>206278516</v>
      </c>
      <c r="F39" s="7" t="s">
        <v>523</v>
      </c>
      <c r="G39" s="142" t="s">
        <v>80</v>
      </c>
      <c r="H39" s="145">
        <v>500</v>
      </c>
      <c r="I39" s="149">
        <v>8</v>
      </c>
      <c r="J39" s="32">
        <f t="shared" si="0"/>
        <v>4000</v>
      </c>
      <c r="K39" s="140"/>
      <c r="L39" s="13"/>
    </row>
    <row r="40" spans="1:12" ht="102.75">
      <c r="A40" s="145">
        <f t="shared" si="1"/>
        <v>38</v>
      </c>
      <c r="B40" s="145">
        <v>13</v>
      </c>
      <c r="C40" s="140" t="s">
        <v>517</v>
      </c>
      <c r="D40" s="140" t="s">
        <v>518</v>
      </c>
      <c r="E40" s="145">
        <v>206278516</v>
      </c>
      <c r="F40" s="7" t="s">
        <v>524</v>
      </c>
      <c r="G40" s="142" t="s">
        <v>82</v>
      </c>
      <c r="H40" s="145">
        <v>450</v>
      </c>
      <c r="I40" s="149">
        <v>0.45</v>
      </c>
      <c r="J40" s="32">
        <f t="shared" si="0"/>
        <v>202.5</v>
      </c>
      <c r="K40" s="140"/>
      <c r="L40" s="13"/>
    </row>
    <row r="41" spans="1:12" ht="102.75">
      <c r="A41" s="145">
        <f t="shared" si="1"/>
        <v>39</v>
      </c>
      <c r="B41" s="145">
        <v>13</v>
      </c>
      <c r="C41" s="140" t="s">
        <v>517</v>
      </c>
      <c r="D41" s="140" t="s">
        <v>518</v>
      </c>
      <c r="E41" s="145">
        <v>206278516</v>
      </c>
      <c r="F41" s="7" t="s">
        <v>525</v>
      </c>
      <c r="G41" s="142" t="s">
        <v>82</v>
      </c>
      <c r="H41" s="145">
        <v>50</v>
      </c>
      <c r="I41" s="149">
        <v>0.45</v>
      </c>
      <c r="J41" s="32">
        <f t="shared" si="0"/>
        <v>22.5</v>
      </c>
      <c r="K41" s="140"/>
      <c r="L41" s="13"/>
    </row>
    <row r="42" spans="1:12" ht="102.75">
      <c r="A42" s="145">
        <f t="shared" si="1"/>
        <v>40</v>
      </c>
      <c r="B42" s="145">
        <v>13</v>
      </c>
      <c r="C42" s="140" t="s">
        <v>517</v>
      </c>
      <c r="D42" s="140" t="s">
        <v>518</v>
      </c>
      <c r="E42" s="145">
        <v>206278516</v>
      </c>
      <c r="F42" s="7" t="s">
        <v>526</v>
      </c>
      <c r="G42" s="142" t="s">
        <v>82</v>
      </c>
      <c r="H42" s="145">
        <v>50</v>
      </c>
      <c r="I42" s="149">
        <v>0.72</v>
      </c>
      <c r="J42" s="32">
        <f t="shared" si="0"/>
        <v>36</v>
      </c>
      <c r="K42" s="140"/>
      <c r="L42" s="13"/>
    </row>
    <row r="43" spans="1:12" ht="115.5">
      <c r="A43" s="145">
        <f t="shared" si="1"/>
        <v>41</v>
      </c>
      <c r="B43" s="145">
        <v>13</v>
      </c>
      <c r="C43" s="140" t="s">
        <v>517</v>
      </c>
      <c r="D43" s="140" t="s">
        <v>518</v>
      </c>
      <c r="E43" s="145">
        <v>206278516</v>
      </c>
      <c r="F43" s="7" t="s">
        <v>527</v>
      </c>
      <c r="G43" s="142" t="s">
        <v>82</v>
      </c>
      <c r="H43" s="145">
        <v>50</v>
      </c>
      <c r="I43" s="149">
        <v>0.72</v>
      </c>
      <c r="J43" s="32">
        <f t="shared" si="0"/>
        <v>36</v>
      </c>
      <c r="K43" s="140"/>
      <c r="L43" s="13"/>
    </row>
    <row r="44" spans="1:12">
      <c r="A44" s="145">
        <f t="shared" si="1"/>
        <v>42</v>
      </c>
      <c r="B44" s="145">
        <v>13</v>
      </c>
      <c r="C44" s="140" t="s">
        <v>517</v>
      </c>
      <c r="D44" s="140" t="s">
        <v>518</v>
      </c>
      <c r="E44" s="145">
        <v>206278516</v>
      </c>
      <c r="F44" s="4" t="s">
        <v>130</v>
      </c>
      <c r="G44" s="142" t="s">
        <v>528</v>
      </c>
      <c r="H44" s="145">
        <v>7</v>
      </c>
      <c r="I44" s="149">
        <v>35</v>
      </c>
      <c r="J44" s="32">
        <f t="shared" si="0"/>
        <v>245</v>
      </c>
      <c r="K44" s="140"/>
      <c r="L44" s="13"/>
    </row>
    <row r="45" spans="1:12">
      <c r="A45" s="145">
        <f t="shared" si="1"/>
        <v>43</v>
      </c>
      <c r="B45" s="145">
        <v>13</v>
      </c>
      <c r="C45" s="140" t="s">
        <v>517</v>
      </c>
      <c r="D45" s="140" t="s">
        <v>518</v>
      </c>
      <c r="E45" s="145">
        <v>206278516</v>
      </c>
      <c r="F45" s="4" t="s">
        <v>529</v>
      </c>
      <c r="G45" s="142" t="s">
        <v>80</v>
      </c>
      <c r="H45" s="145">
        <v>70</v>
      </c>
      <c r="I45" s="149">
        <v>15</v>
      </c>
      <c r="J45" s="32">
        <f t="shared" si="0"/>
        <v>1050</v>
      </c>
      <c r="K45" s="140"/>
      <c r="L45" s="13"/>
    </row>
    <row r="46" spans="1:12">
      <c r="A46" s="145">
        <f t="shared" si="1"/>
        <v>44</v>
      </c>
      <c r="B46" s="145">
        <v>13</v>
      </c>
      <c r="C46" s="140" t="s">
        <v>517</v>
      </c>
      <c r="D46" s="140" t="s">
        <v>518</v>
      </c>
      <c r="E46" s="145">
        <v>206278516</v>
      </c>
      <c r="F46" s="4" t="s">
        <v>78</v>
      </c>
      <c r="G46" s="142" t="s">
        <v>80</v>
      </c>
      <c r="H46" s="145">
        <v>1500</v>
      </c>
      <c r="I46" s="149">
        <v>1.6</v>
      </c>
      <c r="J46" s="32">
        <f t="shared" si="0"/>
        <v>2400</v>
      </c>
      <c r="K46" s="140"/>
      <c r="L46" s="13"/>
    </row>
    <row r="47" spans="1:12" ht="102.75">
      <c r="A47" s="145">
        <f t="shared" si="1"/>
        <v>45</v>
      </c>
      <c r="B47" s="145">
        <v>14</v>
      </c>
      <c r="C47" s="140" t="s">
        <v>530</v>
      </c>
      <c r="D47" s="141" t="s">
        <v>531</v>
      </c>
      <c r="E47" s="145">
        <v>201990104</v>
      </c>
      <c r="F47" s="7" t="s">
        <v>532</v>
      </c>
      <c r="G47" s="142" t="s">
        <v>533</v>
      </c>
      <c r="H47" s="145"/>
      <c r="I47" s="149"/>
      <c r="J47" s="32">
        <f t="shared" si="0"/>
        <v>0</v>
      </c>
      <c r="K47" s="140"/>
      <c r="L47" s="13"/>
    </row>
    <row r="48" spans="1:12" ht="64.5">
      <c r="A48" s="145">
        <f t="shared" si="1"/>
        <v>46</v>
      </c>
      <c r="B48" s="145">
        <v>15</v>
      </c>
      <c r="C48" s="140" t="s">
        <v>534</v>
      </c>
      <c r="D48" s="140" t="s">
        <v>535</v>
      </c>
      <c r="E48" s="145">
        <v>400255282</v>
      </c>
      <c r="F48" s="7" t="s">
        <v>536</v>
      </c>
      <c r="G48" s="142" t="s">
        <v>80</v>
      </c>
      <c r="H48" s="145">
        <v>100</v>
      </c>
      <c r="I48" s="149">
        <v>9.42</v>
      </c>
      <c r="J48" s="32">
        <f t="shared" si="0"/>
        <v>942</v>
      </c>
      <c r="K48" s="140"/>
      <c r="L48" s="13"/>
    </row>
    <row r="49" spans="1:12">
      <c r="A49" s="145">
        <f t="shared" si="1"/>
        <v>47</v>
      </c>
      <c r="B49" s="145">
        <v>15</v>
      </c>
      <c r="C49" s="140" t="s">
        <v>534</v>
      </c>
      <c r="D49" s="140" t="s">
        <v>535</v>
      </c>
      <c r="E49" s="145">
        <v>400255282</v>
      </c>
      <c r="F49" s="4" t="s">
        <v>537</v>
      </c>
      <c r="G49" s="142" t="s">
        <v>80</v>
      </c>
      <c r="H49" s="145">
        <v>30</v>
      </c>
      <c r="I49" s="149">
        <v>39.6</v>
      </c>
      <c r="J49" s="32">
        <f t="shared" si="0"/>
        <v>1188</v>
      </c>
      <c r="K49" s="140"/>
      <c r="L49" s="13"/>
    </row>
    <row r="50" spans="1:12">
      <c r="A50" s="145">
        <f t="shared" si="1"/>
        <v>48</v>
      </c>
      <c r="B50" s="145">
        <v>16</v>
      </c>
      <c r="C50" s="140"/>
      <c r="D50" s="140"/>
      <c r="E50" s="145"/>
      <c r="F50" s="4"/>
      <c r="G50" s="142"/>
      <c r="H50" s="145"/>
      <c r="I50" s="149"/>
      <c r="J50" s="32"/>
      <c r="K50" s="140"/>
      <c r="L50" s="13"/>
    </row>
    <row r="51" spans="1:12" ht="76.5">
      <c r="A51" s="145">
        <f t="shared" si="1"/>
        <v>49</v>
      </c>
      <c r="B51" s="145">
        <v>17</v>
      </c>
      <c r="C51" s="140" t="s">
        <v>538</v>
      </c>
      <c r="D51" s="141" t="s">
        <v>539</v>
      </c>
      <c r="E51" s="145">
        <v>204931850</v>
      </c>
      <c r="F51" s="49" t="s">
        <v>540</v>
      </c>
      <c r="G51" s="142" t="s">
        <v>82</v>
      </c>
      <c r="H51" s="145">
        <v>200</v>
      </c>
      <c r="I51" s="149">
        <v>0.82599999999999996</v>
      </c>
      <c r="J51" s="32">
        <f t="shared" si="0"/>
        <v>165.2</v>
      </c>
      <c r="K51" s="140"/>
      <c r="L51" s="13"/>
    </row>
    <row r="52" spans="1:12" ht="63.75">
      <c r="A52" s="145">
        <f t="shared" si="1"/>
        <v>50</v>
      </c>
      <c r="B52" s="145">
        <v>17</v>
      </c>
      <c r="C52" s="140" t="s">
        <v>538</v>
      </c>
      <c r="D52" s="141" t="s">
        <v>539</v>
      </c>
      <c r="E52" s="145">
        <v>204931850</v>
      </c>
      <c r="F52" s="49" t="s">
        <v>541</v>
      </c>
      <c r="G52" s="142" t="s">
        <v>82</v>
      </c>
      <c r="H52" s="145">
        <v>500</v>
      </c>
      <c r="I52" s="149">
        <v>0.11799999999999999</v>
      </c>
      <c r="J52" s="32">
        <f t="shared" si="0"/>
        <v>59</v>
      </c>
      <c r="K52" s="140"/>
      <c r="L52" s="13"/>
    </row>
    <row r="53" spans="1:12" ht="51">
      <c r="A53" s="145">
        <f t="shared" si="1"/>
        <v>51</v>
      </c>
      <c r="B53" s="145">
        <v>17</v>
      </c>
      <c r="C53" s="140" t="s">
        <v>538</v>
      </c>
      <c r="D53" s="141" t="s">
        <v>539</v>
      </c>
      <c r="E53" s="145">
        <v>204931850</v>
      </c>
      <c r="F53" s="49" t="s">
        <v>166</v>
      </c>
      <c r="G53" s="142" t="s">
        <v>80</v>
      </c>
      <c r="H53" s="145">
        <v>199</v>
      </c>
      <c r="I53" s="149">
        <v>0.11799999999999999</v>
      </c>
      <c r="J53" s="32">
        <f t="shared" si="0"/>
        <v>23.481999999999999</v>
      </c>
      <c r="K53" s="140"/>
      <c r="L53" s="13"/>
    </row>
    <row r="54" spans="1:12" ht="36">
      <c r="A54" s="145">
        <f t="shared" si="1"/>
        <v>52</v>
      </c>
      <c r="B54" s="145">
        <v>17</v>
      </c>
      <c r="C54" s="140" t="s">
        <v>538</v>
      </c>
      <c r="D54" s="141" t="s">
        <v>539</v>
      </c>
      <c r="E54" s="145">
        <v>204931850</v>
      </c>
      <c r="F54" s="61" t="s">
        <v>542</v>
      </c>
      <c r="G54" s="142" t="s">
        <v>510</v>
      </c>
      <c r="H54" s="145">
        <v>5</v>
      </c>
      <c r="I54" s="149">
        <v>48.5</v>
      </c>
      <c r="J54" s="32">
        <f t="shared" si="0"/>
        <v>242.5</v>
      </c>
      <c r="K54" s="140"/>
      <c r="L54" s="13"/>
    </row>
    <row r="55" spans="1:12" ht="60">
      <c r="A55" s="145">
        <f t="shared" si="1"/>
        <v>53</v>
      </c>
      <c r="B55" s="152">
        <v>18</v>
      </c>
      <c r="C55" s="140" t="s">
        <v>538</v>
      </c>
      <c r="D55" s="141" t="s">
        <v>543</v>
      </c>
      <c r="E55" s="145">
        <v>204919008</v>
      </c>
      <c r="F55" s="61" t="s">
        <v>544</v>
      </c>
      <c r="G55" s="142" t="s">
        <v>80</v>
      </c>
      <c r="H55" s="145">
        <v>20</v>
      </c>
      <c r="I55" s="149">
        <v>160.24449999999999</v>
      </c>
      <c r="J55" s="32">
        <f t="shared" si="0"/>
        <v>3204.89</v>
      </c>
      <c r="K55" s="140"/>
      <c r="L55" s="13"/>
    </row>
    <row r="56" spans="1:12" ht="60">
      <c r="A56" s="145">
        <f t="shared" si="1"/>
        <v>54</v>
      </c>
      <c r="B56" s="152">
        <v>18</v>
      </c>
      <c r="C56" s="140" t="s">
        <v>538</v>
      </c>
      <c r="D56" s="141" t="s">
        <v>543</v>
      </c>
      <c r="E56" s="145">
        <v>204919008</v>
      </c>
      <c r="F56" s="61" t="s">
        <v>545</v>
      </c>
      <c r="G56" s="142" t="s">
        <v>80</v>
      </c>
      <c r="H56" s="145">
        <v>3000</v>
      </c>
      <c r="I56" s="149">
        <v>6.6970999999999998</v>
      </c>
      <c r="J56" s="32">
        <f t="shared" si="0"/>
        <v>20091.3</v>
      </c>
      <c r="K56" s="140"/>
      <c r="L56" s="13"/>
    </row>
    <row r="57" spans="1:12" ht="60">
      <c r="A57" s="145">
        <f t="shared" si="1"/>
        <v>55</v>
      </c>
      <c r="B57" s="152">
        <v>18</v>
      </c>
      <c r="C57" s="140" t="s">
        <v>538</v>
      </c>
      <c r="D57" s="141" t="s">
        <v>543</v>
      </c>
      <c r="E57" s="145">
        <v>204919008</v>
      </c>
      <c r="F57" s="61" t="s">
        <v>78</v>
      </c>
      <c r="G57" s="142" t="s">
        <v>80</v>
      </c>
      <c r="H57" s="145">
        <v>45000</v>
      </c>
      <c r="I57" s="149">
        <v>1.0573999999999999</v>
      </c>
      <c r="J57" s="32">
        <f t="shared" si="0"/>
        <v>47582.999999999993</v>
      </c>
      <c r="K57" s="140"/>
      <c r="L57" s="13"/>
    </row>
    <row r="58" spans="1:12" ht="60">
      <c r="A58" s="145">
        <f t="shared" si="1"/>
        <v>56</v>
      </c>
      <c r="B58" s="152">
        <v>18</v>
      </c>
      <c r="C58" s="140" t="s">
        <v>538</v>
      </c>
      <c r="D58" s="141" t="s">
        <v>543</v>
      </c>
      <c r="E58" s="145">
        <v>204919008</v>
      </c>
      <c r="F58" s="61" t="s">
        <v>150</v>
      </c>
      <c r="G58" s="142" t="s">
        <v>80</v>
      </c>
      <c r="H58" s="145">
        <v>3000</v>
      </c>
      <c r="I58" s="149">
        <v>4.5999999999999996</v>
      </c>
      <c r="J58" s="32">
        <f t="shared" si="0"/>
        <v>13799.999999999998</v>
      </c>
      <c r="K58" s="140"/>
      <c r="L58" s="13"/>
    </row>
    <row r="59" spans="1:12" ht="89.25">
      <c r="A59" s="145">
        <f t="shared" si="1"/>
        <v>57</v>
      </c>
      <c r="B59" s="152">
        <v>19</v>
      </c>
      <c r="C59" s="140" t="s">
        <v>546</v>
      </c>
      <c r="D59" s="141" t="s">
        <v>547</v>
      </c>
      <c r="E59" s="145">
        <v>204396313</v>
      </c>
      <c r="F59" s="49" t="s">
        <v>548</v>
      </c>
      <c r="G59" s="142" t="s">
        <v>80</v>
      </c>
      <c r="H59" s="145">
        <v>7500</v>
      </c>
      <c r="I59" s="149">
        <v>6</v>
      </c>
      <c r="J59" s="32">
        <f t="shared" si="0"/>
        <v>45000</v>
      </c>
      <c r="K59" s="140"/>
      <c r="L59" s="13"/>
    </row>
    <row r="60" spans="1:12">
      <c r="A60" s="145">
        <f t="shared" si="1"/>
        <v>58</v>
      </c>
      <c r="B60" s="153"/>
      <c r="C60" s="140"/>
      <c r="D60" s="140"/>
      <c r="E60" s="145"/>
      <c r="F60" s="4"/>
      <c r="G60" s="142"/>
      <c r="H60" s="145"/>
      <c r="I60" s="149"/>
      <c r="J60" s="32"/>
      <c r="K60" s="140"/>
      <c r="L60" s="13"/>
    </row>
    <row r="61" spans="1:12">
      <c r="A61" s="145">
        <f t="shared" si="1"/>
        <v>59</v>
      </c>
      <c r="B61" s="153"/>
      <c r="C61" s="140"/>
      <c r="D61" s="140"/>
      <c r="E61" s="145"/>
      <c r="F61" s="4"/>
      <c r="G61" s="142"/>
      <c r="H61" s="145"/>
      <c r="I61" s="149"/>
      <c r="J61" s="32"/>
      <c r="K61" s="140"/>
      <c r="L61" s="13"/>
    </row>
    <row r="62" spans="1:12">
      <c r="A62" s="145">
        <f t="shared" si="1"/>
        <v>60</v>
      </c>
      <c r="B62" s="153"/>
      <c r="C62" s="140"/>
      <c r="D62" s="140"/>
      <c r="E62" s="145"/>
      <c r="F62" s="4"/>
      <c r="G62" s="142"/>
      <c r="H62" s="145"/>
      <c r="I62" s="149"/>
      <c r="J62" s="32"/>
      <c r="K62" s="140"/>
      <c r="L62" s="13"/>
    </row>
    <row r="63" spans="1:12">
      <c r="A63" s="145">
        <f t="shared" si="1"/>
        <v>61</v>
      </c>
      <c r="B63" s="153"/>
      <c r="C63" s="140"/>
      <c r="D63" s="140"/>
      <c r="E63" s="145"/>
      <c r="F63" s="4"/>
      <c r="G63" s="142"/>
      <c r="H63" s="145"/>
      <c r="I63" s="149"/>
      <c r="J63" s="32"/>
      <c r="K63" s="140"/>
      <c r="L63" s="13"/>
    </row>
    <row r="64" spans="1:12">
      <c r="A64" s="145">
        <f t="shared" si="1"/>
        <v>62</v>
      </c>
      <c r="B64" s="153"/>
      <c r="C64" s="140"/>
      <c r="D64" s="140"/>
      <c r="E64" s="145"/>
      <c r="F64" s="4"/>
      <c r="G64" s="142"/>
      <c r="H64" s="145"/>
      <c r="I64" s="149"/>
      <c r="J64" s="32"/>
      <c r="K64" s="140"/>
      <c r="L64" s="13"/>
    </row>
    <row r="65" spans="1:12">
      <c r="A65" s="145">
        <f t="shared" si="1"/>
        <v>63</v>
      </c>
      <c r="B65" s="153"/>
      <c r="C65" s="140"/>
      <c r="D65" s="140"/>
      <c r="E65" s="145"/>
      <c r="F65" s="4"/>
      <c r="G65" s="142"/>
      <c r="H65" s="145"/>
      <c r="I65" s="149"/>
      <c r="J65" s="32"/>
      <c r="K65" s="140"/>
      <c r="L65" s="13"/>
    </row>
    <row r="66" spans="1:12">
      <c r="A66" s="145">
        <f t="shared" si="1"/>
        <v>64</v>
      </c>
      <c r="B66" s="153"/>
      <c r="C66" s="140"/>
      <c r="D66" s="140"/>
      <c r="E66" s="145"/>
      <c r="F66" s="4"/>
      <c r="G66" s="142"/>
      <c r="H66" s="145"/>
      <c r="I66" s="149"/>
      <c r="J66" s="32"/>
      <c r="K66" s="140"/>
      <c r="L66" s="13"/>
    </row>
    <row r="67" spans="1:12">
      <c r="A67" s="145">
        <f t="shared" si="1"/>
        <v>65</v>
      </c>
      <c r="B67" s="153"/>
      <c r="C67" s="140"/>
      <c r="D67" s="140"/>
      <c r="E67" s="145"/>
      <c r="F67" s="4"/>
      <c r="G67" s="142"/>
      <c r="H67" s="145"/>
      <c r="I67" s="149"/>
      <c r="J67" s="32"/>
      <c r="K67" s="140"/>
      <c r="L67" s="13"/>
    </row>
    <row r="68" spans="1:12">
      <c r="A68" s="145">
        <f t="shared" si="1"/>
        <v>66</v>
      </c>
      <c r="B68" s="153"/>
      <c r="C68" s="140"/>
      <c r="D68" s="140"/>
      <c r="E68" s="145"/>
      <c r="F68" s="4"/>
      <c r="G68" s="142"/>
      <c r="H68" s="145"/>
      <c r="I68" s="149"/>
      <c r="J68" s="32"/>
      <c r="K68" s="140"/>
      <c r="L68" s="13"/>
    </row>
  </sheetData>
  <mergeCells count="1">
    <mergeCell ref="A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კორონა </vt:lpstr>
      <vt:lpstr>ჩუქება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2020-05-11T15:24:00Z</dcterms:modified>
</cp:coreProperties>
</file>